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luis.loy\Escritorio\Tabulados predefinidos\Tabulados básicos\"/>
    </mc:Choice>
  </mc:AlternateContent>
  <bookViews>
    <workbookView xWindow="10245" yWindow="-15" windowWidth="10290" windowHeight="8100" tabRatio="842"/>
  </bookViews>
  <sheets>
    <sheet name="Índice" sheetId="158" r:id="rId1"/>
    <sheet name="1" sheetId="2" r:id="rId2"/>
    <sheet name="2" sheetId="3" r:id="rId3"/>
    <sheet name="3" sheetId="92" r:id="rId4"/>
    <sheet name="4" sheetId="93" r:id="rId5"/>
    <sheet name="4.1" sheetId="143" r:id="rId6"/>
    <sheet name="4.2" sheetId="144" r:id="rId7"/>
    <sheet name="4.3" sheetId="145" r:id="rId8"/>
    <sheet name="6" sheetId="94" r:id="rId9"/>
    <sheet name="7" sheetId="95" r:id="rId10"/>
    <sheet name="8" sheetId="146" r:id="rId11"/>
    <sheet name="9" sheetId="9" r:id="rId12"/>
    <sheet name="10" sheetId="10" r:id="rId13"/>
    <sheet name="11" sheetId="11" r:id="rId14"/>
    <sheet name="12" sheetId="96" r:id="rId15"/>
    <sheet name="13" sheetId="97" r:id="rId16"/>
    <sheet name="14" sheetId="14" r:id="rId17"/>
    <sheet name="15" sheetId="98" r:id="rId18"/>
    <sheet name="16" sheetId="99" r:id="rId19"/>
    <sheet name="17" sheetId="100" r:id="rId20"/>
    <sheet name="18" sheetId="18" r:id="rId21"/>
    <sheet name="19" sheetId="83" r:id="rId22"/>
    <sheet name="20" sheetId="101" r:id="rId23"/>
    <sheet name="21" sheetId="102" r:id="rId24"/>
    <sheet name="22" sheetId="103" r:id="rId25"/>
    <sheet name="23" sheetId="104" r:id="rId26"/>
    <sheet name="24" sheetId="105" r:id="rId27"/>
    <sheet name="25" sheetId="106" r:id="rId28"/>
    <sheet name="26" sheetId="107" r:id="rId29"/>
    <sheet name="27" sheetId="108" r:id="rId30"/>
    <sheet name="28" sheetId="109" r:id="rId31"/>
    <sheet name="29" sheetId="110" r:id="rId32"/>
    <sheet name="30" sheetId="32" r:id="rId33"/>
    <sheet name="31" sheetId="33" r:id="rId34"/>
    <sheet name="32" sheetId="34" r:id="rId35"/>
    <sheet name="33" sheetId="35" r:id="rId36"/>
    <sheet name="34" sheetId="111" r:id="rId37"/>
    <sheet name="35" sheetId="112" r:id="rId38"/>
    <sheet name="36" sheetId="113" r:id="rId39"/>
    <sheet name="37" sheetId="114" r:id="rId40"/>
    <sheet name="38" sheetId="115" r:id="rId41"/>
    <sheet name="39" sheetId="116" r:id="rId42"/>
    <sheet name="40" sheetId="117" r:id="rId43"/>
    <sheet name="41" sheetId="118" r:id="rId44"/>
    <sheet name="42" sheetId="119" r:id="rId45"/>
    <sheet name="43" sheetId="120" r:id="rId46"/>
    <sheet name="44" sheetId="121" r:id="rId47"/>
    <sheet name="45" sheetId="122" r:id="rId48"/>
    <sheet name="46" sheetId="123" r:id="rId49"/>
    <sheet name="47" sheetId="124" r:id="rId50"/>
    <sheet name="48" sheetId="126" r:id="rId51"/>
    <sheet name="49" sheetId="51" r:id="rId52"/>
    <sheet name="50" sheetId="52" r:id="rId53"/>
    <sheet name="51" sheetId="127" r:id="rId54"/>
    <sheet name="52" sheetId="128" r:id="rId55"/>
    <sheet name="53" sheetId="55" r:id="rId56"/>
    <sheet name="54.1" sheetId="56" r:id="rId57"/>
    <sheet name="54.2" sheetId="148" r:id="rId58"/>
    <sheet name="54.3" sheetId="150" r:id="rId59"/>
    <sheet name="54.4" sheetId="151" r:id="rId60"/>
    <sheet name="54.5" sheetId="149" r:id="rId61"/>
    <sheet name="55" sheetId="152" r:id="rId62"/>
    <sheet name="56" sheetId="129" r:id="rId63"/>
    <sheet name="57" sheetId="87" r:id="rId64"/>
    <sheet name="58" sheetId="58" r:id="rId65"/>
    <sheet name="59" sheetId="59" r:id="rId66"/>
    <sheet name="60" sheetId="60" r:id="rId67"/>
    <sheet name="61" sheetId="61" r:id="rId68"/>
    <sheet name="62" sheetId="62" r:id="rId69"/>
    <sheet name="63" sheetId="130" r:id="rId70"/>
    <sheet name="64" sheetId="131" r:id="rId71"/>
    <sheet name="65" sheetId="132" r:id="rId72"/>
    <sheet name="66" sheetId="133" r:id="rId73"/>
    <sheet name="67" sheetId="160" r:id="rId74"/>
    <sheet name="68" sheetId="134" r:id="rId75"/>
    <sheet name="69" sheetId="135" r:id="rId76"/>
    <sheet name="70" sheetId="68" r:id="rId77"/>
    <sheet name="71" sheetId="69" r:id="rId78"/>
    <sheet name="72" sheetId="70" r:id="rId79"/>
    <sheet name="73" sheetId="71" r:id="rId80"/>
    <sheet name="74" sheetId="72" r:id="rId81"/>
    <sheet name="75" sheetId="136" r:id="rId82"/>
    <sheet name="76.1" sheetId="137" r:id="rId83"/>
    <sheet name="76.2" sheetId="156" r:id="rId84"/>
    <sheet name="76.3" sheetId="155" r:id="rId85"/>
    <sheet name="76.4" sheetId="154" r:id="rId86"/>
    <sheet name="76.5" sheetId="153" r:id="rId87"/>
    <sheet name="77" sheetId="138" r:id="rId88"/>
    <sheet name="78" sheetId="139" r:id="rId89"/>
    <sheet name="79" sheetId="140" r:id="rId90"/>
    <sheet name="80.1" sheetId="157" r:id="rId91"/>
    <sheet name="80.2" sheetId="141" r:id="rId92"/>
    <sheet name="81" sheetId="142" r:id="rId93"/>
    <sheet name="82" sheetId="80" r:id="rId94"/>
    <sheet name="83" sheetId="81" r:id="rId95"/>
    <sheet name="84" sheetId="90" r:id="rId96"/>
    <sheet name="85" sheetId="82" r:id="rId97"/>
  </sheets>
  <definedNames>
    <definedName name="_AMO_UniqueIdentifier" hidden="1">"'b198cb2d-2cda-4165-8a88-1573c5b70621'"</definedName>
    <definedName name="_xlnm.Print_Area" localSheetId="0">Índice!$A$1:$B$114</definedName>
  </definedNames>
  <calcPr calcId="162913"/>
</workbook>
</file>

<file path=xl/calcChain.xml><?xml version="1.0" encoding="utf-8"?>
<calcChain xmlns="http://schemas.openxmlformats.org/spreadsheetml/2006/main">
  <c r="F110" i="158" l="1"/>
  <c r="F89" i="158" l="1"/>
  <c r="E89" i="158" l="1"/>
  <c r="H89" i="158" s="1"/>
  <c r="A89" i="158" l="1"/>
  <c r="F88" i="158" l="1"/>
  <c r="F42" i="158" l="1"/>
  <c r="E42" i="158"/>
  <c r="F30" i="158" l="1"/>
  <c r="F17" i="158" l="1"/>
  <c r="G93" i="158" l="1"/>
  <c r="F83" i="158" l="1"/>
  <c r="F103" i="158" l="1"/>
  <c r="F101" i="158" l="1"/>
  <c r="F99" i="158"/>
  <c r="F97" i="158" l="1"/>
  <c r="F98" i="158"/>
  <c r="F96" i="158"/>
  <c r="F95" i="158"/>
  <c r="F80" i="158"/>
  <c r="F74" i="158"/>
  <c r="G59" i="158"/>
  <c r="G57" i="158"/>
  <c r="F28" i="158" l="1"/>
  <c r="F21" i="158" l="1"/>
  <c r="E114" i="158"/>
  <c r="F113" i="158"/>
  <c r="E113" i="158"/>
  <c r="F112" i="158"/>
  <c r="E112" i="158"/>
  <c r="F111" i="158"/>
  <c r="E111" i="158"/>
  <c r="E110" i="158"/>
  <c r="F108" i="158"/>
  <c r="E108" i="158"/>
  <c r="F107" i="158"/>
  <c r="E107" i="158"/>
  <c r="F106" i="158"/>
  <c r="E106" i="158"/>
  <c r="E105" i="158"/>
  <c r="E104" i="158"/>
  <c r="E103" i="158"/>
  <c r="F102" i="158"/>
  <c r="E102" i="158"/>
  <c r="E101" i="158"/>
  <c r="F100" i="158"/>
  <c r="E100" i="158"/>
  <c r="E99" i="158"/>
  <c r="E98" i="158"/>
  <c r="E97" i="158"/>
  <c r="E96" i="158"/>
  <c r="E95" i="158"/>
  <c r="F94" i="158"/>
  <c r="E94" i="158"/>
  <c r="F93" i="158"/>
  <c r="E93" i="158"/>
  <c r="F91" i="158"/>
  <c r="E91" i="158"/>
  <c r="F90" i="158"/>
  <c r="E90" i="158"/>
  <c r="E88" i="158"/>
  <c r="F87" i="158"/>
  <c r="E87" i="158"/>
  <c r="F85" i="158"/>
  <c r="E85" i="158"/>
  <c r="F84" i="158"/>
  <c r="E84" i="158"/>
  <c r="E83" i="158"/>
  <c r="F82" i="158"/>
  <c r="E82" i="158"/>
  <c r="F81" i="158"/>
  <c r="E81" i="158"/>
  <c r="E80" i="158"/>
  <c r="G79" i="158"/>
  <c r="F79" i="158"/>
  <c r="E79" i="158"/>
  <c r="F78" i="158"/>
  <c r="E78" i="158"/>
  <c r="G77" i="158"/>
  <c r="F77" i="158"/>
  <c r="E77" i="158"/>
  <c r="F76" i="158"/>
  <c r="E76" i="158"/>
  <c r="F75" i="158"/>
  <c r="E75" i="158"/>
  <c r="E74" i="158"/>
  <c r="F73" i="158"/>
  <c r="E73" i="158"/>
  <c r="F72" i="158"/>
  <c r="E72" i="158"/>
  <c r="F71" i="158"/>
  <c r="E71" i="158"/>
  <c r="E70" i="158"/>
  <c r="E69" i="158"/>
  <c r="E68" i="158"/>
  <c r="F67" i="158"/>
  <c r="E67" i="158"/>
  <c r="G66" i="158"/>
  <c r="F66" i="158"/>
  <c r="E66" i="158"/>
  <c r="F65" i="158"/>
  <c r="E65" i="158"/>
  <c r="F63" i="158"/>
  <c r="E63" i="158"/>
  <c r="F62" i="158"/>
  <c r="E62" i="158"/>
  <c r="F61" i="158"/>
  <c r="E61" i="158"/>
  <c r="F60" i="158"/>
  <c r="E60" i="158"/>
  <c r="F59" i="158"/>
  <c r="E59" i="158"/>
  <c r="F58" i="158"/>
  <c r="E58" i="158"/>
  <c r="F57" i="158"/>
  <c r="E57" i="158"/>
  <c r="F56" i="158"/>
  <c r="E56" i="158"/>
  <c r="E55" i="158"/>
  <c r="F54" i="158"/>
  <c r="E54" i="158"/>
  <c r="F53" i="158"/>
  <c r="E53" i="158"/>
  <c r="F52" i="158"/>
  <c r="E52" i="158"/>
  <c r="F51" i="158"/>
  <c r="E51" i="158"/>
  <c r="F50" i="158"/>
  <c r="E50" i="158"/>
  <c r="F49" i="158"/>
  <c r="E49" i="158"/>
  <c r="F48" i="158"/>
  <c r="E48" i="158"/>
  <c r="E46" i="158"/>
  <c r="F45" i="158"/>
  <c r="E45" i="158"/>
  <c r="F44" i="158"/>
  <c r="E44" i="158"/>
  <c r="F41" i="158"/>
  <c r="E41" i="158"/>
  <c r="F39" i="158"/>
  <c r="E39" i="158"/>
  <c r="G38" i="158"/>
  <c r="F38" i="158"/>
  <c r="E38" i="158"/>
  <c r="E37" i="158"/>
  <c r="E36" i="158"/>
  <c r="E35" i="158"/>
  <c r="E34" i="158"/>
  <c r="E32" i="158"/>
  <c r="E30" i="158"/>
  <c r="E29" i="158"/>
  <c r="E28" i="158"/>
  <c r="E26" i="158"/>
  <c r="F25" i="158"/>
  <c r="E25" i="158"/>
  <c r="F24" i="158"/>
  <c r="E24" i="158"/>
  <c r="F23" i="158"/>
  <c r="E23" i="158"/>
  <c r="E22" i="158"/>
  <c r="E21" i="158"/>
  <c r="F20" i="158"/>
  <c r="E20" i="158"/>
  <c r="F18" i="158"/>
  <c r="E18" i="158"/>
  <c r="E17" i="158"/>
  <c r="F16" i="158"/>
  <c r="E16" i="158"/>
  <c r="F15" i="158"/>
  <c r="E15" i="158"/>
  <c r="F14" i="158"/>
  <c r="E14" i="158"/>
  <c r="F13" i="158"/>
  <c r="E13" i="158"/>
  <c r="F12" i="158"/>
  <c r="E12" i="158"/>
  <c r="E11" i="158"/>
  <c r="E10" i="158"/>
  <c r="F9" i="158"/>
  <c r="E9" i="158"/>
  <c r="E8" i="158"/>
  <c r="H115" i="158" l="1"/>
  <c r="H114" i="158"/>
  <c r="A114" i="158" s="1"/>
  <c r="H110" i="158"/>
  <c r="A110" i="158" s="1"/>
  <c r="H108" i="158"/>
  <c r="A108" i="158" s="1"/>
  <c r="H106" i="158"/>
  <c r="A106" i="158" s="1"/>
  <c r="H104" i="158"/>
  <c r="A104" i="158" s="1"/>
  <c r="H103" i="158"/>
  <c r="A103" i="158" s="1"/>
  <c r="H101" i="158"/>
  <c r="A101" i="158" s="1"/>
  <c r="H99" i="158"/>
  <c r="A99" i="158" s="1"/>
  <c r="H98" i="158"/>
  <c r="A98" i="158" s="1"/>
  <c r="H96" i="158"/>
  <c r="A96" i="158" s="1"/>
  <c r="H93" i="158"/>
  <c r="A93" i="158" s="1"/>
  <c r="H88" i="158"/>
  <c r="A88" i="158" s="1"/>
  <c r="H85" i="158"/>
  <c r="A85" i="158" s="1"/>
  <c r="H84" i="158"/>
  <c r="A84" i="158" s="1"/>
  <c r="H83" i="158"/>
  <c r="A83" i="158" s="1"/>
  <c r="H82" i="158"/>
  <c r="A82" i="158" s="1"/>
  <c r="H79" i="158"/>
  <c r="A79" i="158" s="1"/>
  <c r="H70" i="158"/>
  <c r="A70" i="158" s="1"/>
  <c r="H68" i="158"/>
  <c r="A68" i="158" s="1"/>
  <c r="H67" i="158"/>
  <c r="A67" i="158" s="1"/>
  <c r="H60" i="158"/>
  <c r="A60" i="158" s="1"/>
  <c r="H39" i="158"/>
  <c r="A39" i="158" s="1"/>
  <c r="H37" i="158"/>
  <c r="A37" i="158" s="1"/>
  <c r="H36" i="158"/>
  <c r="A36" i="158" s="1"/>
  <c r="H34" i="158"/>
  <c r="A34" i="158" s="1"/>
  <c r="H32" i="158"/>
  <c r="A32" i="158" s="1"/>
  <c r="H30" i="158"/>
  <c r="A30" i="158" s="1"/>
  <c r="H29" i="158"/>
  <c r="A29" i="158" s="1"/>
  <c r="H26" i="158"/>
  <c r="A26" i="158" s="1"/>
  <c r="H22" i="158"/>
  <c r="A22" i="158" s="1"/>
  <c r="H21" i="158"/>
  <c r="A21" i="158" s="1"/>
  <c r="H20" i="158"/>
  <c r="A20" i="158" s="1"/>
  <c r="H16" i="158"/>
  <c r="A16" i="158" s="1"/>
  <c r="H15" i="158"/>
  <c r="A15" i="158" s="1"/>
  <c r="H13" i="158"/>
  <c r="A13" i="158" s="1"/>
  <c r="H11" i="158"/>
  <c r="A11" i="158" s="1"/>
  <c r="H9" i="158"/>
  <c r="A9" i="158" s="1"/>
  <c r="H8" i="158"/>
  <c r="A8" i="158" s="1"/>
  <c r="H18" i="158" l="1"/>
  <c r="A18" i="158" s="1"/>
  <c r="H63" i="158"/>
  <c r="A63" i="158" s="1"/>
  <c r="H72" i="158"/>
  <c r="A72" i="158" s="1"/>
  <c r="H74" i="158"/>
  <c r="A74" i="158" s="1"/>
  <c r="H76" i="158"/>
  <c r="A76" i="158" s="1"/>
  <c r="H80" i="158"/>
  <c r="A80" i="158" s="1"/>
  <c r="H90" i="158"/>
  <c r="A90" i="158" s="1"/>
  <c r="H59" i="158"/>
  <c r="A59" i="158" s="1"/>
  <c r="H17" i="158"/>
  <c r="A17" i="158" s="1"/>
  <c r="H24" i="158"/>
  <c r="A24" i="158" s="1"/>
  <c r="H62" i="158"/>
  <c r="A62" i="158" s="1"/>
  <c r="H66" i="158"/>
  <c r="A66" i="158" s="1"/>
  <c r="H71" i="158"/>
  <c r="A71" i="158" s="1"/>
  <c r="H73" i="158"/>
  <c r="A73" i="158" s="1"/>
  <c r="H75" i="158"/>
  <c r="A75" i="158" s="1"/>
  <c r="H78" i="158"/>
  <c r="A78" i="158" s="1"/>
  <c r="H81" i="158"/>
  <c r="A81" i="158" s="1"/>
  <c r="H87" i="158"/>
  <c r="A87" i="158" s="1"/>
  <c r="H100" i="158"/>
  <c r="A100" i="158" s="1"/>
  <c r="H111" i="158"/>
  <c r="A111" i="158" s="1"/>
  <c r="H113" i="158"/>
  <c r="A113" i="158" s="1"/>
  <c r="H44" i="158"/>
  <c r="A44" i="158" s="1"/>
  <c r="H49" i="158"/>
  <c r="A49" i="158" s="1"/>
  <c r="H53" i="158"/>
  <c r="A53" i="158" s="1"/>
  <c r="H57" i="158"/>
  <c r="A57" i="158" s="1"/>
  <c r="H23" i="158"/>
  <c r="A23" i="158" s="1"/>
  <c r="H25" i="158"/>
  <c r="A25" i="158" s="1"/>
  <c r="H28" i="158"/>
  <c r="A28" i="158" s="1"/>
  <c r="H35" i="158"/>
  <c r="A35" i="158" s="1"/>
  <c r="H77" i="158"/>
  <c r="A77" i="158" s="1"/>
  <c r="H91" i="158"/>
  <c r="A91" i="158" s="1"/>
  <c r="H95" i="158"/>
  <c r="A95" i="158" s="1"/>
  <c r="H105" i="158"/>
  <c r="A105" i="158" s="1"/>
  <c r="H38" i="158"/>
  <c r="A38" i="158" s="1"/>
  <c r="H41" i="158"/>
  <c r="A41" i="158" s="1"/>
  <c r="H46" i="158"/>
  <c r="A46" i="158" s="1"/>
  <c r="H51" i="158"/>
  <c r="A51" i="158" s="1"/>
  <c r="H55" i="158"/>
  <c r="A55" i="158" s="1"/>
  <c r="H102" i="158"/>
  <c r="A102" i="158" s="1"/>
  <c r="H42" i="158"/>
  <c r="A42" i="158" s="1"/>
  <c r="H45" i="158"/>
  <c r="A45" i="158" s="1"/>
  <c r="H48" i="158"/>
  <c r="A48" i="158" s="1"/>
  <c r="H50" i="158"/>
  <c r="A50" i="158" s="1"/>
  <c r="H52" i="158"/>
  <c r="A52" i="158" s="1"/>
  <c r="H54" i="158"/>
  <c r="A54" i="158" s="1"/>
  <c r="H56" i="158"/>
  <c r="A56" i="158" s="1"/>
  <c r="H58" i="158"/>
  <c r="A58" i="158" s="1"/>
  <c r="H61" i="158"/>
  <c r="A61" i="158" s="1"/>
  <c r="H65" i="158"/>
  <c r="A65" i="158" s="1"/>
  <c r="H69" i="158"/>
  <c r="A69" i="158" s="1"/>
  <c r="H94" i="158"/>
  <c r="A94" i="158" s="1"/>
  <c r="H97" i="158"/>
  <c r="A97" i="158" s="1"/>
  <c r="H107" i="158"/>
  <c r="A107" i="158" s="1"/>
  <c r="H112" i="158"/>
  <c r="A112" i="158" s="1"/>
  <c r="H10" i="158"/>
  <c r="A10" i="158" s="1"/>
  <c r="H12" i="158"/>
  <c r="A12" i="158" s="1"/>
  <c r="H14" i="158"/>
  <c r="A14" i="158" s="1"/>
</calcChain>
</file>

<file path=xl/sharedStrings.xml><?xml version="1.0" encoding="utf-8"?>
<sst xmlns="http://schemas.openxmlformats.org/spreadsheetml/2006/main" count="1823" uniqueCount="630">
  <si>
    <t>Total</t>
  </si>
  <si>
    <t>Estados Unidos Mexicanos</t>
  </si>
  <si>
    <t>Cuadro 1</t>
  </si>
  <si>
    <t>Empresas</t>
  </si>
  <si>
    <t>Otros</t>
  </si>
  <si>
    <t>Dinero en efectivo</t>
  </si>
  <si>
    <t>Transferencia bancaria, transferencia electrónica de fondos (TEF) o SPEI</t>
  </si>
  <si>
    <t>Cuadro 8</t>
  </si>
  <si>
    <t>Meses trabajados</t>
  </si>
  <si>
    <t>Cuadro 9</t>
  </si>
  <si>
    <t>Cuadro 10</t>
  </si>
  <si>
    <t xml:space="preserve">Total </t>
  </si>
  <si>
    <t>Sin instrucción</t>
  </si>
  <si>
    <t>Otro</t>
  </si>
  <si>
    <t>Interrumpe la producción</t>
  </si>
  <si>
    <t>Mayores exigencias salariales del personal</t>
  </si>
  <si>
    <t>No encontró capacitador conforme a sus necesidades</t>
  </si>
  <si>
    <t>Costo elevado</t>
  </si>
  <si>
    <t>Renuncia el personal por mejor oferta salarial en otra empresa</t>
  </si>
  <si>
    <t>En años previos se impartió la capacitación necesaria</t>
  </si>
  <si>
    <t>Se solicitó a instituciones públicas, pero no se otorgó</t>
  </si>
  <si>
    <t>No hay beneficios palpables como resultado de la capacitación</t>
  </si>
  <si>
    <t>Otra</t>
  </si>
  <si>
    <t>Tarjetas de crédito, débito o cheques personales</t>
  </si>
  <si>
    <t>Equipo de cómputo y periféricos</t>
  </si>
  <si>
    <t>Cuadro 29</t>
  </si>
  <si>
    <t>Cuadro 30</t>
  </si>
  <si>
    <t>Cuadro 31</t>
  </si>
  <si>
    <t>No se llevaron a cabo acciones</t>
  </si>
  <si>
    <t>1 - 2</t>
  </si>
  <si>
    <t>3 - 5</t>
  </si>
  <si>
    <t>6 - 9</t>
  </si>
  <si>
    <t>10 o más</t>
  </si>
  <si>
    <t>No se monitorearon indicadores clave de desempeño</t>
  </si>
  <si>
    <t>No le interesa</t>
  </si>
  <si>
    <t>No cree que se lo otorguen</t>
  </si>
  <si>
    <t>Requiere mucho trabajo administrativo</t>
  </si>
  <si>
    <t>No se ha enterado de ninguno</t>
  </si>
  <si>
    <t>Prestamistas particulares</t>
  </si>
  <si>
    <t>Recursos de inversionistas privados</t>
  </si>
  <si>
    <t>Cuadro 53</t>
  </si>
  <si>
    <t>Cuadro 56</t>
  </si>
  <si>
    <t>No tiene
 confianza
 en los bancos</t>
  </si>
  <si>
    <t>Es caro</t>
  </si>
  <si>
    <t>No necesita invertir o comprar nada a crédito</t>
  </si>
  <si>
    <t>Son de 
muy corto
 plazo</t>
  </si>
  <si>
    <t>Son muy pequeños generalmente</t>
  </si>
  <si>
    <t>Cuadro 58</t>
  </si>
  <si>
    <t>Cuadro 59</t>
  </si>
  <si>
    <t>No tenía aval</t>
  </si>
  <si>
    <t>La empresa tiene poca antigüedad</t>
  </si>
  <si>
    <t>No tenía
 cuenta en
 el banco</t>
  </si>
  <si>
    <t>Pensaron que el proyecto propuesto no era lo suficientemente rentable</t>
  </si>
  <si>
    <t>Cuadro 68</t>
  </si>
  <si>
    <t>Falta de recursos económicos</t>
  </si>
  <si>
    <t>No saben usarlo</t>
  </si>
  <si>
    <t>No lo necesitan</t>
  </si>
  <si>
    <t>No saben para qué pueda ser útil</t>
  </si>
  <si>
    <t>No les interesa</t>
  </si>
  <si>
    <t>No se cuenta con equipo de cómputo</t>
  </si>
  <si>
    <t>Cuadro 70</t>
  </si>
  <si>
    <t>Total de personas</t>
  </si>
  <si>
    <t>Cuadro 71</t>
  </si>
  <si>
    <t>No saben usarla</t>
  </si>
  <si>
    <t>No cuenta con equipo</t>
  </si>
  <si>
    <t>Trámites o permisos relacionados con la constitución de la empresa</t>
  </si>
  <si>
    <t>Licencias de construcción, manifestación de impacto ambiental o concesiones de aprovechamiento de agua (CONAGUA)</t>
  </si>
  <si>
    <t>Licencia de funcionamiento, uso de suelo o permiso de Protección Civil</t>
  </si>
  <si>
    <t>Inscripción al SAT (RFC) o al impuesto sobre la nómina</t>
  </si>
  <si>
    <t>Expedición de permisos de importación y exportación, certificados de origen (SE) o permisos sanitarios de importación y exportación (COFEPRIS)</t>
  </si>
  <si>
    <t>Renovaciones o registros ante el IMPI</t>
  </si>
  <si>
    <t>Trámites relacionados con la obtención de instrumentos de crédito o apertura de cuenta en instituciones financieras (CNBV)</t>
  </si>
  <si>
    <t>Ninguno</t>
  </si>
  <si>
    <t>Cuadro 81</t>
  </si>
  <si>
    <t>Gasto para el cumplimiento de sus obligaciones fiscales federales</t>
  </si>
  <si>
    <t>Situación actual</t>
  </si>
  <si>
    <t>Acude a los servicios de un contador o profesional para llevar la contabilidad</t>
  </si>
  <si>
    <t>No realiza contabilidad</t>
  </si>
  <si>
    <t>No sabe</t>
  </si>
  <si>
    <t>Cuadro 2</t>
  </si>
  <si>
    <t>Empresas que solicitaron apoyos</t>
  </si>
  <si>
    <t>Meses</t>
  </si>
  <si>
    <t>Ventas</t>
  </si>
  <si>
    <t>Ventas de activos fijos</t>
  </si>
  <si>
    <t>Tasa (%)</t>
  </si>
  <si>
    <t>Cuadro 55</t>
  </si>
  <si>
    <t>Promedio de horas</t>
  </si>
  <si>
    <t>Cuadro 82</t>
  </si>
  <si>
    <t>Fundador</t>
  </si>
  <si>
    <t>Individuos privados</t>
  </si>
  <si>
    <t>Gerentes</t>
  </si>
  <si>
    <t>Accionistas dispersos</t>
  </si>
  <si>
    <t>Capital privado o capital de riesgo</t>
  </si>
  <si>
    <t>Cuadro 4</t>
  </si>
  <si>
    <t>Cuadro 6</t>
  </si>
  <si>
    <t>Empresa con participación de capital extranjero</t>
  </si>
  <si>
    <t>Cuadro 7</t>
  </si>
  <si>
    <t>Número de empresas 
donde el dueño 
es propietario 
de otras</t>
  </si>
  <si>
    <t>Cantidad de las otras 
empresas que es propietario</t>
  </si>
  <si>
    <t>No dependiente de la razón social</t>
  </si>
  <si>
    <t>Mujeres</t>
  </si>
  <si>
    <t>Hombres</t>
  </si>
  <si>
    <t>Directivos y de supervisión</t>
  </si>
  <si>
    <t>Operativo y de apoyo</t>
  </si>
  <si>
    <t>Disciplina</t>
  </si>
  <si>
    <t>Habilidades analíticas</t>
  </si>
  <si>
    <t>Iniciativa</t>
  </si>
  <si>
    <t>Capacidad para resolver problemas</t>
  </si>
  <si>
    <t>No hay carencia</t>
  </si>
  <si>
    <t>Cuadro 16</t>
  </si>
  <si>
    <t>Cuadro 20</t>
  </si>
  <si>
    <t>Ingresos</t>
  </si>
  <si>
    <t>Cuadro 21</t>
  </si>
  <si>
    <t>Nunca lo ha intentado</t>
  </si>
  <si>
    <t>Lo ha intentado, cubre los requisitos, pero no ha obtenido el contrato con el gobierno</t>
  </si>
  <si>
    <t xml:space="preserve">Exportaciones </t>
  </si>
  <si>
    <t>Proveedora a empresa exportadora</t>
  </si>
  <si>
    <t>Cuadro 25</t>
  </si>
  <si>
    <t>Cuadro 26</t>
  </si>
  <si>
    <t>Cuadro 27</t>
  </si>
  <si>
    <t>Cuadro 28</t>
  </si>
  <si>
    <t>Anualmente</t>
  </si>
  <si>
    <t>Trimestralmente</t>
  </si>
  <si>
    <t>Mensualmente</t>
  </si>
  <si>
    <t>Semanalmente</t>
  </si>
  <si>
    <t>Diariamente</t>
  </si>
  <si>
    <t>Cada hora o con mayor frecuencia</t>
  </si>
  <si>
    <t>Nunca</t>
  </si>
  <si>
    <t>No se colocaron tableros de resultados</t>
  </si>
  <si>
    <t>Cuadro 36</t>
  </si>
  <si>
    <t>Combinación de objetivos de producción de corto y largo plazo</t>
  </si>
  <si>
    <t>No hubo objetivos de producción</t>
  </si>
  <si>
    <t>Sólo fue posible alcanzarlos con una cantidad extraordinaria de esfuerzo</t>
  </si>
  <si>
    <t>Cuadro 38</t>
  </si>
  <si>
    <t>La mayoría de los gerentes y algunos trabajadores del área de producción</t>
  </si>
  <si>
    <t>La mayoría de los gerentes y la mayoría de los trabajadores del área de producción</t>
  </si>
  <si>
    <t>Todos los gerentes y la mayoría de los trabajadores del área de producción</t>
  </si>
  <si>
    <t>Su propio desempeño medido por los objetivos de producción</t>
  </si>
  <si>
    <t>No se otorgaron bonos de desempeño</t>
  </si>
  <si>
    <t>1-33%</t>
  </si>
  <si>
    <t>34-66%</t>
  </si>
  <si>
    <t>67-99%</t>
  </si>
  <si>
    <t>No se alcanzaron los objetivos de producción</t>
  </si>
  <si>
    <t>Los no-gerentes generalmente no son ascendidos</t>
  </si>
  <si>
    <t>Los gerentes generalmente no son ascendidos</t>
  </si>
  <si>
    <t>Durante los 6 meses posteriores a que se detectó el mal desempeño</t>
  </si>
  <si>
    <t>Después de 6 meses de que se detectó el mal desempeño</t>
  </si>
  <si>
    <t>Rara vez o nunca</t>
  </si>
  <si>
    <t xml:space="preserve">Cuadro 47
</t>
  </si>
  <si>
    <t>Red de Apoyo al Emprendedor</t>
  </si>
  <si>
    <t xml:space="preserve">Empresas </t>
  </si>
  <si>
    <t>Bancos</t>
  </si>
  <si>
    <t>Proveedores</t>
  </si>
  <si>
    <t>Una institución de gobierno</t>
  </si>
  <si>
    <t>Cuadro 61</t>
  </si>
  <si>
    <t>Probabilidad promedio</t>
  </si>
  <si>
    <t>Cuadro 62</t>
  </si>
  <si>
    <t>Tasa de interés promedio anual</t>
  </si>
  <si>
    <t>Cuadro 63</t>
  </si>
  <si>
    <t>Cuadro 66</t>
  </si>
  <si>
    <t>Comercializador</t>
  </si>
  <si>
    <t xml:space="preserve">Acceso a capacitación y asistencia técnica </t>
  </si>
  <si>
    <t>Certificación de capacidades</t>
  </si>
  <si>
    <t>Mejores prácticas de administración y planeación</t>
  </si>
  <si>
    <t>Contacto y pedidos a proveedores</t>
  </si>
  <si>
    <t>Reclutamiento, selección de personal y capacitación a distancia</t>
  </si>
  <si>
    <t>Facturación electrónica</t>
  </si>
  <si>
    <t>Adapta y modifica las tecnologías sobre productos o procesos, maquinaria o equipo adquiridos con la finalidad de establecer mayores niveles de eficiencia en la producción</t>
  </si>
  <si>
    <t>Genera o desarrolla tecnología propia para el uso exclusivo de la empresa o de empresas del mismo grupo al que pertenece</t>
  </si>
  <si>
    <t>Patenta los productos o tecnologías desarrolladas</t>
  </si>
  <si>
    <t>Además de generar o desarrollar tecnología propia, la empresa vende la tecnología a otras empresas</t>
  </si>
  <si>
    <t>Cuadro 75</t>
  </si>
  <si>
    <t>Gasto en IDT Intramuros</t>
  </si>
  <si>
    <t>Gasto en IDT Extramuros</t>
  </si>
  <si>
    <t>Cuadro 78</t>
  </si>
  <si>
    <t>Falta de crédito</t>
  </si>
  <si>
    <t>Exceso de trámites gubernamentales</t>
  </si>
  <si>
    <t>Problemas de inseguridad pública</t>
  </si>
  <si>
    <t>Competencia de empresas informales</t>
  </si>
  <si>
    <t>Problemas para encontrar a la gente adecuada</t>
  </si>
  <si>
    <t>No tiene problemas</t>
  </si>
  <si>
    <t>Millones de pesos</t>
  </si>
  <si>
    <t>Gerente o director general</t>
  </si>
  <si>
    <t>Familiar del fundador</t>
  </si>
  <si>
    <t>Cuadro 4.1</t>
  </si>
  <si>
    <t>Hombre</t>
  </si>
  <si>
    <t>Mujer</t>
  </si>
  <si>
    <t>Los gerentes toman todas estas decisiones</t>
  </si>
  <si>
    <t>Los gerentes y el director general (CEO) comparten estas decisiones</t>
  </si>
  <si>
    <t>Infraestructura local</t>
  </si>
  <si>
    <t>Costo de mano de obra</t>
  </si>
  <si>
    <t>Disponibilidad de la mano de obra</t>
  </si>
  <si>
    <t>Calificación de la mano de obra</t>
  </si>
  <si>
    <t>Acceso a algún recurso natural local</t>
  </si>
  <si>
    <t>Estímulos fiscales otorgados</t>
  </si>
  <si>
    <t>Regulación menos exigente</t>
  </si>
  <si>
    <t>Vales de despensa</t>
  </si>
  <si>
    <t>Cuadro 11</t>
  </si>
  <si>
    <t>Cuadro 12</t>
  </si>
  <si>
    <t>Cuadro 13</t>
  </si>
  <si>
    <t xml:space="preserve">Cuadro 14
</t>
  </si>
  <si>
    <t>Cuadro 15</t>
  </si>
  <si>
    <t>Cuadro 17</t>
  </si>
  <si>
    <t>Se utiliza gente externa que ya viene capacitada</t>
  </si>
  <si>
    <t>Cuadro 18</t>
  </si>
  <si>
    <t>Cuadro 19</t>
  </si>
  <si>
    <t>Cuadro 23</t>
  </si>
  <si>
    <t>En algún momento fue su proveedora, pero el gobierno unilateralmente decidió dejar de comprarle a la empresa</t>
  </si>
  <si>
    <t xml:space="preserve">Cuadro 24
</t>
  </si>
  <si>
    <t>Cuadro 32</t>
  </si>
  <si>
    <t>Cuadro 33</t>
  </si>
  <si>
    <t>Cuadro 34</t>
  </si>
  <si>
    <t>Cuadro 37</t>
  </si>
  <si>
    <t>Cuadro 39</t>
  </si>
  <si>
    <t>Cuadro 40</t>
  </si>
  <si>
    <t>Cuadro 42</t>
  </si>
  <si>
    <t>Cuadro 43</t>
  </si>
  <si>
    <t>Cuadro 44</t>
  </si>
  <si>
    <t>Cuadro 45</t>
  </si>
  <si>
    <t>Cuadro 46</t>
  </si>
  <si>
    <t>Cuadro 48</t>
  </si>
  <si>
    <t>Cuadro 49</t>
  </si>
  <si>
    <t>Cuadro 50</t>
  </si>
  <si>
    <t>No hay programas para su empresa</t>
  </si>
  <si>
    <t xml:space="preserve">Cuadro 51
</t>
  </si>
  <si>
    <t>Instituciones financieras no bancarias</t>
  </si>
  <si>
    <t>Cuadro 52</t>
  </si>
  <si>
    <t>Préstamos de familiares y amigos que no tienen participación en la empresa</t>
  </si>
  <si>
    <t>Sistema financiero formal</t>
  </si>
  <si>
    <t>Crédito de proveedores</t>
  </si>
  <si>
    <t>Otras</t>
  </si>
  <si>
    <t>Cuadro 54.1</t>
  </si>
  <si>
    <t>Cuadro 54.2</t>
  </si>
  <si>
    <t>Cuadro 54.5</t>
  </si>
  <si>
    <t>Cuadro 54.4</t>
  </si>
  <si>
    <t>Cuadro 54.3</t>
  </si>
  <si>
    <t>Compra de maquinaria</t>
  </si>
  <si>
    <t>Pago de otros créditos</t>
  </si>
  <si>
    <t>Compra de insumos</t>
  </si>
  <si>
    <t>Pago de salarios</t>
  </si>
  <si>
    <t>Capacitación</t>
  </si>
  <si>
    <t>Compra de inmuebles para su empresa</t>
  </si>
  <si>
    <t>Planes de expansión en otros lugares</t>
  </si>
  <si>
    <t>Desarrollo de nuevos productos</t>
  </si>
  <si>
    <t>Contratar a más trabajadores</t>
  </si>
  <si>
    <t>Expansión de la producción</t>
  </si>
  <si>
    <t>Apertura de nuevos negocios</t>
  </si>
  <si>
    <t>Hipotecaria</t>
  </si>
  <si>
    <t>Prendaria</t>
  </si>
  <si>
    <t>Aval</t>
  </si>
  <si>
    <t>Pagarés</t>
  </si>
  <si>
    <t>Quirografario</t>
  </si>
  <si>
    <t>Ninguna</t>
  </si>
  <si>
    <t>Pesos</t>
  </si>
  <si>
    <t>Dólares</t>
  </si>
  <si>
    <t>Euros</t>
  </si>
  <si>
    <t>Yenes</t>
  </si>
  <si>
    <t>Cuadro 57</t>
  </si>
  <si>
    <t>Si quiere, pero no cree que se lo den</t>
  </si>
  <si>
    <t>Cuadro 60</t>
  </si>
  <si>
    <t>Empresas con crédito en los últimos 6 años</t>
  </si>
  <si>
    <t>Empresas que dejaron de pagar por más de 90 días</t>
  </si>
  <si>
    <t>No tenía colateral o garantía prendaria</t>
  </si>
  <si>
    <t>No tenía historial crediticio</t>
  </si>
  <si>
    <t>No pudo comprobar ingresos</t>
  </si>
  <si>
    <t>Tenía mucha deuda</t>
  </si>
  <si>
    <t>Tenía mal historial crediticio</t>
  </si>
  <si>
    <t>No le dijeron la razón</t>
  </si>
  <si>
    <t>Cuadro 64</t>
  </si>
  <si>
    <t>Cuadro 65</t>
  </si>
  <si>
    <t>Por el giro de su empresa</t>
  </si>
  <si>
    <t>No lo considera necesario</t>
  </si>
  <si>
    <t>Cuadro 69</t>
  </si>
  <si>
    <t>Cuadro 72</t>
  </si>
  <si>
    <t>Cuadro 73</t>
  </si>
  <si>
    <t>Cuadro 74</t>
  </si>
  <si>
    <t>Cuadro 76.1</t>
  </si>
  <si>
    <t>Cuadro 76.2</t>
  </si>
  <si>
    <t>Cuadro 76.5</t>
  </si>
  <si>
    <t>Cuadro 76.4</t>
  </si>
  <si>
    <t>Cuadro 76.3</t>
  </si>
  <si>
    <t>Marcas</t>
  </si>
  <si>
    <t>Patentes</t>
  </si>
  <si>
    <t>Modelos de utilidad</t>
  </si>
  <si>
    <t>Diseños industriales</t>
  </si>
  <si>
    <t>Cuadro 77</t>
  </si>
  <si>
    <t>Cuadro 79</t>
  </si>
  <si>
    <t>Cuadro 83</t>
  </si>
  <si>
    <t>Cuadro 84</t>
  </si>
  <si>
    <t>Cuadro 85</t>
  </si>
  <si>
    <t>Paquetes de contabilidad por parte de la empresa</t>
  </si>
  <si>
    <t>Año de inicio</t>
  </si>
  <si>
    <t>España</t>
  </si>
  <si>
    <t>Cuadro 3</t>
  </si>
  <si>
    <t xml:space="preserve">Búsqueda de información </t>
  </si>
  <si>
    <t>Ventas en línea, contacto y servicio a clientes</t>
  </si>
  <si>
    <t>Transacciones Financieras</t>
  </si>
  <si>
    <t>Publicidad del negocio</t>
  </si>
  <si>
    <t>ENAPROCE 2018</t>
  </si>
  <si>
    <t>Plan de tabulados</t>
  </si>
  <si>
    <t>Título</t>
  </si>
  <si>
    <t>Hoja</t>
  </si>
  <si>
    <t>I. DATOS GENERALES DE LA EMPRESA</t>
  </si>
  <si>
    <t>*</t>
  </si>
  <si>
    <t>II. TIEMPO DE TRABAJO, PERSONAL OCUPADO Y REMUNERACIONES</t>
  </si>
  <si>
    <t>III. CAPACITACIÓN</t>
  </si>
  <si>
    <t>IV. GASTOS POR CONSUMO DE BIENES O SERVICIOS</t>
  </si>
  <si>
    <t>V. INGRESOS DE BIENES O SERVICIOS Y EXPORTACIONES</t>
  </si>
  <si>
    <t>VI. EXISTENCIAS</t>
  </si>
  <si>
    <t>VII. ACTIVOS FIJOS</t>
  </si>
  <si>
    <t>VIII. CAPACIDADES EMPRESARIALES Y EMPRENDIMIENTO</t>
  </si>
  <si>
    <t>IX. APOYOS GUBERNAMENTALES Y FUENTES DE FINANCIAMIENTO</t>
  </si>
  <si>
    <t>X. CADENAS PRODUCTIVAS GLOBALES</t>
  </si>
  <si>
    <t>XI. CIENCIA, TECNOLOGÍA E INNOVACIÓN</t>
  </si>
  <si>
    <t>XII. AMBIENTE DE NEGOCIOS Y REGULACIÓN</t>
  </si>
  <si>
    <t>"Gran Sector"</t>
  </si>
  <si>
    <t>Gran Sector</t>
  </si>
  <si>
    <t>Manufacturas</t>
  </si>
  <si>
    <t>Comercio</t>
  </si>
  <si>
    <t>Servicios</t>
  </si>
  <si>
    <t xml:space="preserve">Valor de las ventas de los tres principales productos (bienes o servicios) que fabrican </t>
  </si>
  <si>
    <t>Cuadro 4.2</t>
  </si>
  <si>
    <t>Cuadro 4.3</t>
  </si>
  <si>
    <t>Porcentaje de participación de capital extranjero</t>
  </si>
  <si>
    <t>por gran sector, 2018</t>
  </si>
  <si>
    <t>y promedio del porcentaje de participación por gran sector, 2018</t>
  </si>
  <si>
    <t>y cantidad de empresas de las que es propietario por gran sector, 2018</t>
  </si>
  <si>
    <t>(bienes o servicios) que ofrecen por gran sector, 2018</t>
  </si>
  <si>
    <t>por gran sector, 2016 y 2017</t>
  </si>
  <si>
    <r>
      <t xml:space="preserve">Educación media superior </t>
    </r>
    <r>
      <rPr>
        <b/>
        <vertAlign val="superscript"/>
        <sz val="8"/>
        <rFont val="Arial"/>
        <family val="2"/>
      </rPr>
      <t>b</t>
    </r>
  </si>
  <si>
    <r>
      <t xml:space="preserve">Educación superior </t>
    </r>
    <r>
      <rPr>
        <b/>
        <vertAlign val="superscript"/>
        <sz val="8"/>
        <rFont val="Arial"/>
        <family val="2"/>
      </rPr>
      <t>c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</si>
  <si>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Comprende preescolar, primaria, secundaria, formación para el trabajo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</si>
  <si>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Comprende bachillerato general, bachillerato bivalente, profesional técnico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</si>
  <si>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Comprende licenciatura, ingeniería, especialidad, posgrado</t>
    </r>
  </si>
  <si>
    <t>Gasto (millones de pesos)</t>
  </si>
  <si>
    <t>por gran sector, 2017</t>
  </si>
  <si>
    <t>Proveedora a empresa extranjera / multinacional</t>
  </si>
  <si>
    <t>Al 01 de enero</t>
  </si>
  <si>
    <t>Al 31 de diciembre</t>
  </si>
  <si>
    <t>por gran sector, al 31 de diciembre de 2017</t>
  </si>
  <si>
    <t>Monto recibido (Millones de pesos)</t>
  </si>
  <si>
    <t>por gran sector, 2016 o 2017</t>
  </si>
  <si>
    <t>Monto (Millones de pesos)</t>
  </si>
  <si>
    <t>Falta de información</t>
  </si>
  <si>
    <t>Los precios ofrecidos eran muy bajos</t>
  </si>
  <si>
    <t>Problemas de calidad</t>
  </si>
  <si>
    <t>Problemas de financiamiento</t>
  </si>
  <si>
    <t>Cuadro 80.1</t>
  </si>
  <si>
    <t>Cuadro 80.2</t>
  </si>
  <si>
    <t xml:space="preserve">Gasto total que realizaron las empresas en un mes normal para el cumplimiento </t>
  </si>
  <si>
    <t>Cuadro 22</t>
  </si>
  <si>
    <t>Cuadro 35</t>
  </si>
  <si>
    <t>Cuadro 41</t>
  </si>
  <si>
    <t>Solamente en su desempeño y capacidad</t>
  </si>
  <si>
    <t>Empresas que recibieron apoyos</t>
  </si>
  <si>
    <t>Creación de un historial crediticio, accediendo a otros esquemas de financiamiento</t>
  </si>
  <si>
    <t>Acceso a otros mercados</t>
  </si>
  <si>
    <t>Mayor estabilidad de la demanda y de los precios</t>
  </si>
  <si>
    <t xml:space="preserve">o en arrendamiento puro o financiero para el desarrollo </t>
  </si>
  <si>
    <t>Índice</t>
  </si>
  <si>
    <t>Estados Unidos de América</t>
  </si>
  <si>
    <t>Los gerentes toman la mayor parte de estas decisiones</t>
  </si>
  <si>
    <t>El director general o CEO toma todas estas decisiones</t>
  </si>
  <si>
    <t>Personal</t>
  </si>
  <si>
    <t>Dependiente de la razón social</t>
  </si>
  <si>
    <t>Remunerado</t>
  </si>
  <si>
    <t>No remunerado</t>
  </si>
  <si>
    <t>Lo ha intentado, pero no cubre los requisitos para ser proveedor</t>
  </si>
  <si>
    <t xml:space="preserve">Número de empresas que fueron proveedoras de alguna empresa exportadora </t>
  </si>
  <si>
    <t>Porcentaje del total de las ventas</t>
  </si>
  <si>
    <t>Valor de existencias 2017</t>
  </si>
  <si>
    <t>No lo necesita</t>
  </si>
  <si>
    <t>Remuneración anual del personal</t>
  </si>
  <si>
    <t>Alta o modificación patronal ante el IMSS y ante el Instituto del Fondo Nacional de la Vivienda para los Trabajadores (INFONAVIT)</t>
  </si>
  <si>
    <t>Permisos de transporte, distribución, almacenamiento de mercancías (SCT y SENASICA)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</si>
  <si>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antigüedad o conexiones familiares.</t>
    </r>
  </si>
  <si>
    <t>Solo directores y gerentes de alto nivel</t>
  </si>
  <si>
    <t>Tasa de interés (%)</t>
  </si>
  <si>
    <t>El conocimiento y las habilidades técnicas son adecuados</t>
  </si>
  <si>
    <t>Correspondencia a tarjetas de crédito de la banca comercial</t>
  </si>
  <si>
    <t>Promedio de horas trabajadas a la semana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</si>
  <si>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al final de la línea de producción.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</si>
  <si>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Bienes o servicios.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</si>
  <si>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Electricidad y gas.</t>
    </r>
  </si>
  <si>
    <t>Solo utiliza un cuaderno o una libreta de apuntes personales para llevar la contabilidad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</si>
  <si>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saben lo que deberían saber en su profesión.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</si>
  <si>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Incluye métodos.</t>
    </r>
  </si>
  <si>
    <t xml:space="preserve">Número de empresas que fueron proveedoras de alguna empresa extranjera / multinacional 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</si>
  <si>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era posible proveer las cantidades requeridas.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</si>
  <si>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Se incorporan directamente a bienes finales.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</si>
  <si>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Se incorporan a otros bienes intermedios.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</si>
  <si>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Sin línea telefónica o sin señal.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</si>
  <si>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Gubernamentales y no gubernamentales.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</si>
  <si>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Agua, luz, teléfono.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</si>
  <si>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Clientes.</t>
    </r>
  </si>
  <si>
    <t>Proveedora de gobierno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</si>
  <si>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Bienes inmuebles, transporte, mobiliario, equipo de oficina y otros.</t>
    </r>
  </si>
  <si>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 xml:space="preserve"> SOFOM, SOFIPO, SOCAP, Cajas de ahorro popular, Casas de empeño, Compañías de financiamiento, Microfinancieras, factoraje.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</si>
  <si>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Nafin, Bancomext, Banobras, Banjercito, etcétera.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</si>
  <si>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BBVA-Bancomer, Banamex, etcétera.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</si>
  <si>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Dueños, herencia, familia y amigos.</t>
    </r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</si>
  <si>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Medianas Empresas (ENAPROCE 2018).</t>
    </r>
  </si>
  <si>
    <t>1a. parte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</si>
  <si>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Licenciatura / ingeniería.</t>
    </r>
  </si>
  <si>
    <t>Maquinaria y equipo</t>
  </si>
  <si>
    <t xml:space="preserve">INEGI Encuesta Nacional sobre Productividad y Competitividad </t>
  </si>
  <si>
    <t>de las Micro, Pequeñas y Medianas Empresas</t>
  </si>
  <si>
    <r>
      <t>Cercanía a mercado</t>
    </r>
    <r>
      <rPr>
        <b/>
        <vertAlign val="superscript"/>
        <sz val="8"/>
        <rFont val="Arial"/>
        <family val="2"/>
      </rPr>
      <t>a</t>
    </r>
  </si>
  <si>
    <r>
      <t xml:space="preserve">Educación básica </t>
    </r>
    <r>
      <rPr>
        <b/>
        <vertAlign val="superscript"/>
        <sz val="8"/>
        <rFont val="Arial"/>
        <family val="2"/>
      </rPr>
      <t>a</t>
    </r>
  </si>
  <si>
    <r>
      <t xml:space="preserve">Calidad educativa </t>
    </r>
    <r>
      <rPr>
        <b/>
        <vertAlign val="superscript"/>
        <sz val="8"/>
        <color theme="1"/>
        <rFont val="Arial"/>
        <family val="2"/>
      </rPr>
      <t>a</t>
    </r>
  </si>
  <si>
    <r>
      <t>No encuentra personas con la carrera</t>
    </r>
    <r>
      <rPr>
        <b/>
        <vertAlign val="superscript"/>
        <sz val="8"/>
        <color theme="1"/>
        <rFont val="Arial"/>
        <family val="2"/>
      </rPr>
      <t>b</t>
    </r>
    <r>
      <rPr>
        <b/>
        <sz val="8"/>
        <color theme="1"/>
        <rFont val="Arial"/>
        <family val="2"/>
      </rPr>
      <t xml:space="preserve"> que necesita</t>
    </r>
  </si>
  <si>
    <r>
      <t xml:space="preserve">Otros </t>
    </r>
    <r>
      <rPr>
        <b/>
        <vertAlign val="superscript"/>
        <sz val="8"/>
        <color theme="1"/>
        <rFont val="Arial"/>
        <family val="2"/>
      </rPr>
      <t>a</t>
    </r>
  </si>
  <si>
    <r>
      <t>Todos los tableros de resultados se colocaron en un lugar visible</t>
    </r>
    <r>
      <rPr>
        <b/>
        <vertAlign val="superscript"/>
        <sz val="8"/>
        <color theme="1"/>
        <rFont val="Arial"/>
        <family val="2"/>
      </rPr>
      <t xml:space="preserve"> a</t>
    </r>
  </si>
  <si>
    <r>
      <t xml:space="preserve">Los tableros de resultados se colocaron en lugares múltiples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</si>
  <si>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En su desempeño y capacidad, así como en otros factores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</si>
  <si>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Principalmente en factores distintos al desempeño y capacidad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</si>
  <si>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principalmente en factores distintos al desempeño y capacidad </t>
    </r>
    <r>
      <rPr>
        <b/>
        <vertAlign val="superscript"/>
        <sz val="8"/>
        <color theme="1"/>
        <rFont val="Arial"/>
        <family val="2"/>
      </rPr>
      <t>a</t>
    </r>
  </si>
  <si>
    <r>
      <t>Recursos propios</t>
    </r>
    <r>
      <rPr>
        <b/>
        <vertAlign val="superscript"/>
        <sz val="8"/>
        <color theme="1"/>
        <rFont val="Arial"/>
        <family val="2"/>
      </rPr>
      <t>a</t>
    </r>
    <r>
      <rPr>
        <b/>
        <sz val="8"/>
        <color theme="1"/>
        <rFont val="Arial"/>
        <family val="2"/>
      </rPr>
      <t xml:space="preserve"> y utilidades reinvertidas</t>
    </r>
  </si>
  <si>
    <r>
      <t xml:space="preserve">Banca comercial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</si>
  <si>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Banca de desarrollo </t>
    </r>
    <r>
      <rPr>
        <b/>
        <vertAlign val="superscript"/>
        <sz val="8"/>
        <color theme="1"/>
        <rFont val="Arial"/>
        <family val="2"/>
      </rPr>
      <t>c</t>
    </r>
  </si>
  <si>
    <r>
      <t xml:space="preserve">Instituciones financieras no bancarias </t>
    </r>
    <r>
      <rPr>
        <b/>
        <vertAlign val="superscript"/>
        <sz val="8"/>
        <color theme="1"/>
        <rFont val="Arial"/>
        <family val="2"/>
      </rPr>
      <t>d</t>
    </r>
  </si>
  <si>
    <t>INEGI. Encuesta Nacional sobre Productividad y Competitividad de las Micro, Pequeñas y Medianas Empresas (ENAPROCE 2018)</t>
  </si>
  <si>
    <r>
      <t xml:space="preserve">Problemas de escala </t>
    </r>
    <r>
      <rPr>
        <b/>
        <vertAlign val="superscript"/>
        <sz val="8"/>
        <rFont val="Arial"/>
        <family val="2"/>
      </rPr>
      <t>a</t>
    </r>
  </si>
  <si>
    <r>
      <t xml:space="preserve">Contrató </t>
    </r>
    <r>
      <rPr>
        <b/>
        <i/>
        <sz val="8"/>
        <color indexed="8"/>
        <rFont val="Arial"/>
        <family val="2"/>
      </rPr>
      <t>outsourcing</t>
    </r>
    <r>
      <rPr>
        <b/>
        <sz val="8"/>
        <color indexed="8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>a</t>
    </r>
  </si>
  <si>
    <r>
      <t xml:space="preserve">Falta de infraestructura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</si>
  <si>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Pago de servicios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</si>
  <si>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Baja demanda de sus productos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</si>
  <si>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Conexión de servicios </t>
    </r>
    <r>
      <rPr>
        <b/>
        <vertAlign val="superscript"/>
        <sz val="8"/>
        <color theme="1"/>
        <rFont val="Arial"/>
        <family val="2"/>
      </rPr>
      <t>a</t>
    </r>
  </si>
  <si>
    <t>A través del "Portal Mis Cuentas"</t>
  </si>
  <si>
    <t>Cuadro 67</t>
  </si>
  <si>
    <t>Edad promedio</t>
  </si>
  <si>
    <t>para ampliar o actualizar sus procesos de producción y la pone en marcha sin modificaciones</t>
  </si>
  <si>
    <t>y las asimila al documentar los aspectos relacionados con estas tecnologías</t>
  </si>
  <si>
    <t>Adquiere licencias sobre productos o procesos o compra maquinaria y equipo…</t>
  </si>
  <si>
    <t>corto plazo (menos de un año)</t>
  </si>
  <si>
    <t>largo plazo 
(más de un año)</t>
  </si>
  <si>
    <t>Total de empresas</t>
  </si>
  <si>
    <t xml:space="preserve">Probabilidad promedio que las empresas creen tener de que les den un crédito </t>
  </si>
  <si>
    <t>en caso de solicitarlo a un banco al día de la entrevista por gran sector, 2018</t>
  </si>
  <si>
    <t>Nota: el día de la entrevista esta comprendido del 01 de octubre al 30 de noviembre de 2018.</t>
  </si>
  <si>
    <t>En algún momento fue proveedora de gobierno…</t>
  </si>
  <si>
    <t>pero los trámites y requisitos eran engorrosos y decidió dejar de venderle</t>
  </si>
  <si>
    <t>pero no era rentable venderle dado los largos tiempos de espera de pagos</t>
  </si>
  <si>
    <t>pero cambios en la regulación hicieron que la empresa dejara de cumplir con los requisitos para venderle</t>
  </si>
  <si>
    <t>Se solucionó…</t>
  </si>
  <si>
    <t>pero no se llevaron a cabo acciones posteriores</t>
  </si>
  <si>
    <t>y se llevaron a cabo acciones para asegurar que no sucediera de nuevo</t>
  </si>
  <si>
    <t>y se llevaron a cabo acciones para asegurar que no sucediera de nuevo, y se inició un proceso de mejora continua para anticipar problemas como éste</t>
  </si>
  <si>
    <t>Fue posible alcanzarlos…</t>
  </si>
  <si>
    <t>sin mucho esfuerzo</t>
  </si>
  <si>
    <t>con cierto esfuerzo</t>
  </si>
  <si>
    <t>con la cantidad normal de esfuerzo</t>
  </si>
  <si>
    <t>con una cantidad de esfuerzo mayor a la normal</t>
  </si>
  <si>
    <t>El desempeño…</t>
  </si>
  <si>
    <t>de su equipo medido por los objetivos de producción</t>
  </si>
  <si>
    <t>del establecimiento medido por los objetivos de producción</t>
  </si>
  <si>
    <t>de la empresa medido por los objetivos de producción</t>
  </si>
  <si>
    <t>Los ascensos se basaron…</t>
  </si>
  <si>
    <t>solamente en su desempeño y capacidad</t>
  </si>
  <si>
    <r>
      <t xml:space="preserve">en su desempeño y capacidad, así como en otros factores </t>
    </r>
    <r>
      <rPr>
        <b/>
        <vertAlign val="superscript"/>
        <sz val="8"/>
        <color theme="1"/>
        <rFont val="Arial"/>
        <family val="2"/>
      </rPr>
      <t>a</t>
    </r>
  </si>
  <si>
    <t>del Instituto Nacional del Emprendedor (INADEM)</t>
  </si>
  <si>
    <t>Programas…</t>
  </si>
  <si>
    <t>Proveedor de materia prima, de partes o servicios…</t>
  </si>
  <si>
    <r>
      <t xml:space="preserve">de primer nivel </t>
    </r>
    <r>
      <rPr>
        <b/>
        <vertAlign val="superscript"/>
        <sz val="8"/>
        <rFont val="Arial"/>
        <family val="2"/>
      </rPr>
      <t>a</t>
    </r>
  </si>
  <si>
    <r>
      <t xml:space="preserve">de segundo nivel </t>
    </r>
    <r>
      <rPr>
        <b/>
        <vertAlign val="superscript"/>
        <sz val="8"/>
        <rFont val="Arial"/>
        <family val="2"/>
      </rPr>
      <t>b</t>
    </r>
  </si>
  <si>
    <t>Innovación…</t>
  </si>
  <si>
    <r>
      <t xml:space="preserve">en productos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</si>
  <si>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en procesos </t>
    </r>
    <r>
      <rPr>
        <b/>
        <vertAlign val="superscript"/>
        <sz val="8"/>
        <color theme="1"/>
        <rFont val="Arial"/>
        <family val="2"/>
      </rPr>
      <t>b</t>
    </r>
  </si>
  <si>
    <t>organizacional</t>
  </si>
  <si>
    <t>en mercadotecnia</t>
  </si>
  <si>
    <t>Baja calidad de…</t>
  </si>
  <si>
    <t>Costos de…</t>
  </si>
  <si>
    <t>materias primas</t>
  </si>
  <si>
    <t>mano de obra</t>
  </si>
  <si>
    <t>infraestructura</t>
  </si>
  <si>
    <t>Impuestos…</t>
  </si>
  <si>
    <t>altos</t>
  </si>
  <si>
    <t>complejos</t>
  </si>
  <si>
    <r>
      <t xml:space="preserve">energía </t>
    </r>
    <r>
      <rPr>
        <b/>
        <vertAlign val="superscript"/>
        <sz val="8"/>
        <color theme="1"/>
        <rFont val="Arial"/>
        <family val="2"/>
      </rPr>
      <t>b</t>
    </r>
  </si>
  <si>
    <t>telecomunicaciones</t>
  </si>
  <si>
    <t>Consumo de bienes o servicios</t>
  </si>
  <si>
    <t>Gastos fiscales, financieros y donaciones</t>
  </si>
  <si>
    <r>
      <t xml:space="preserve">Materias primas consumidas </t>
    </r>
    <r>
      <rPr>
        <b/>
        <vertAlign val="superscript"/>
        <sz val="8"/>
        <color theme="1"/>
        <rFont val="Arial"/>
        <family val="2"/>
      </rPr>
      <t>a</t>
    </r>
  </si>
  <si>
    <t>Mercancías compradas para su reventa sin transformación</t>
  </si>
  <si>
    <t>Maquila</t>
  </si>
  <si>
    <r>
      <t xml:space="preserve">Consumo de energéticos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</si>
  <si>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Telecomunicaciones </t>
    </r>
    <r>
      <rPr>
        <b/>
        <vertAlign val="superscript"/>
        <sz val="8"/>
        <color theme="1"/>
        <rFont val="Arial"/>
        <family val="2"/>
      </rPr>
      <t>c</t>
    </r>
  </si>
  <si>
    <t>Pagos por suministro de personal</t>
  </si>
  <si>
    <t>Consumo de otros bienes o servicios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</si>
  <si>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costo de adquisición.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</si>
  <si>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Energía eléctrica y combustibles.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</si>
  <si>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Internet, telefonía.</t>
    </r>
  </si>
  <si>
    <t xml:space="preserve">Número de empresas según aquellas que tienen participación de capital extranjero </t>
  </si>
  <si>
    <t>Número de empresas por gran sector, 2018</t>
  </si>
  <si>
    <t>u ofrecen las empresas por gran sector, 2017</t>
  </si>
  <si>
    <t xml:space="preserve">Número de empresas según los problemas que las empresas indicaron como los tres más importantes que enfrentan </t>
  </si>
  <si>
    <t xml:space="preserve">Número de empresas según la razón principal por la que no utilizaron equipo de cómputo para el desarrollo </t>
  </si>
  <si>
    <t xml:space="preserve">Número de empresas según el eslabón de la cadena productiva en que se encuentran </t>
  </si>
  <si>
    <t xml:space="preserve">Número de empresas según la razón principal por la cual las empresas no tomarían </t>
  </si>
  <si>
    <t xml:space="preserve">Número de empresas según la venta de las cuentas por cobrar (factoraje) y monto </t>
  </si>
  <si>
    <t xml:space="preserve">Número de empresas según la causa principal por la que no solicitaron apoyo </t>
  </si>
  <si>
    <t xml:space="preserve">Número de empresas según la solicitud y apoyo recibido de los programas </t>
  </si>
  <si>
    <t xml:space="preserve">Número de empresas según su conocimiento de programas del Gobierno Federal </t>
  </si>
  <si>
    <t xml:space="preserve">Número de empresas según la condición de reasignación o despido de un gerente </t>
  </si>
  <si>
    <t xml:space="preserve">Número de empresas según la condición de reasignación o despido de un no-gerente </t>
  </si>
  <si>
    <t xml:space="preserve">Número de empresas según los criterios que fueron tomados para ascender </t>
  </si>
  <si>
    <t xml:space="preserve">Número de empresas según el porcentaje de los gerentes que recibieron un bono </t>
  </si>
  <si>
    <t xml:space="preserve">Número de empresas según la característica en que se basaron los bonos de desempeño </t>
  </si>
  <si>
    <t xml:space="preserve">Número de empresas según el porcentaje de los no-gerentes que recibieron un bono </t>
  </si>
  <si>
    <t xml:space="preserve">Número de empresas según el motivo en que se basaron los bonos de desempeño </t>
  </si>
  <si>
    <t xml:space="preserve">Número de empresas según lo que describe mejor el calendario de objetivos </t>
  </si>
  <si>
    <t xml:space="preserve">Número de empresas según la colocación de tableros de resultados para mostrar </t>
  </si>
  <si>
    <t xml:space="preserve">Número de empresas según la frecuencia con que fueron revisados los indicadores clave </t>
  </si>
  <si>
    <t xml:space="preserve">Número de empresas según el número de indicadores clave </t>
  </si>
  <si>
    <t xml:space="preserve">Número de empresas según las acciones ejercidas al presentarse un problema </t>
  </si>
  <si>
    <t xml:space="preserve">Número de empresas según los medios de pago que aceptan por los productos </t>
  </si>
  <si>
    <t xml:space="preserve">Número de empresas donde el dueño de la razón social es propietario de otras empresas </t>
  </si>
  <si>
    <t>sobre inversión y contratación de personal por gran sector, 2018</t>
  </si>
  <si>
    <t>Número de empresas según tipo de propietario o accionista mayoritario por gran sector, 2018</t>
  </si>
  <si>
    <t>Número de empresas según la persona que toma las decisiones por gran sector, 2018</t>
  </si>
  <si>
    <t xml:space="preserve">Número de empresas según el sexo de la persona que toma las decisiones </t>
  </si>
  <si>
    <t xml:space="preserve">Número de empresas según país de origen de quien toma las decisiones </t>
  </si>
  <si>
    <t xml:space="preserve">Número de empresas según el poder que tienen los gerentes para la toma de decisiones </t>
  </si>
  <si>
    <t xml:space="preserve">Número de empresas de acuerdo a la cantidad de horas promedio trabajadas </t>
  </si>
  <si>
    <t>Promedio del personal ocupado que laboró en las empresas por gran sector, 2016 y 2017</t>
  </si>
  <si>
    <t xml:space="preserve">Promedio del personal ocupado dependiente y no dependiente de la razón social que trabajaron en las empresas </t>
  </si>
  <si>
    <t xml:space="preserve">Promedio del personal ocupado dependiente y no dependiente de la razón social que trabajó en las empresas </t>
  </si>
  <si>
    <t xml:space="preserve">Remuneraciones anuales pagadas al personal dependiente que laboró en las empresas </t>
  </si>
  <si>
    <t>Número de empresas según la principal carencia del personal que contratan por gran sector, 2018</t>
  </si>
  <si>
    <t xml:space="preserve">Número de empresas que impartieron capacitación al personal usando capacitadores </t>
  </si>
  <si>
    <t>Ingresos que obtuvieron las empresas por gran sector, 2016 y 2017</t>
  </si>
  <si>
    <t>Número de empresas que son proveedoras del gobierno por gran sector, 2018</t>
  </si>
  <si>
    <t>Monto de las exportaciones de las empresas por gran sector, 2017</t>
  </si>
  <si>
    <t>Número de empresas según el motivo por el que no son proveedoras del gobierno por gran sector, 2018</t>
  </si>
  <si>
    <t xml:space="preserve">y porcentaje promedio de las exportaciones en relación a sus ventas </t>
  </si>
  <si>
    <t>y porcentaje promedio en relación a sus ventas por gran sector, 2017</t>
  </si>
  <si>
    <t xml:space="preserve">Valor de las existencias totales de las empresas según periodo de referencia </t>
  </si>
  <si>
    <t xml:space="preserve">Valor de las existencias o inventarios de las mercancías para su reventa de las empresas </t>
  </si>
  <si>
    <t>según periodo de referencia por gran sector, 2017</t>
  </si>
  <si>
    <t xml:space="preserve">Valor presente o a costo de reposición de los activos fijos de las empresas </t>
  </si>
  <si>
    <t xml:space="preserve">Monto de inversión de las empresas según la adquisición de activos fijos </t>
  </si>
  <si>
    <t>Monto que recibieron las empresas por la venta de activos fijos por gran sector, 2017</t>
  </si>
  <si>
    <t>en el proceso de producción por gran sector, 2017</t>
  </si>
  <si>
    <t>de desempeño que se monitorearon por gran sector, 2017</t>
  </si>
  <si>
    <t>de desempeño por gerentes por gran sector, 2017</t>
  </si>
  <si>
    <t>de desempeño por no-gerentes por gran sector, 2017</t>
  </si>
  <si>
    <t>los indicadores clave de desempeño por gran sector, 2017</t>
  </si>
  <si>
    <t>de producción por gran sector, 2017</t>
  </si>
  <si>
    <t xml:space="preserve">Número de empresas según la factibilidad para alcanzar sus objetivos de producción </t>
  </si>
  <si>
    <t>Número de empresas según el personal que conocía los objetivos de producción por gran sector, 2017</t>
  </si>
  <si>
    <t>para no-gerentes por gran sector, 2017</t>
  </si>
  <si>
    <t xml:space="preserve">de desempeño cuando se alcanzaron los objetivos de producción </t>
  </si>
  <si>
    <t>para gerentes por gran sector, 2017</t>
  </si>
  <si>
    <t>a los no-gerentes por gran sector, 2017</t>
  </si>
  <si>
    <t>a los gerentes por gran sector, 2017</t>
  </si>
  <si>
    <t>cuando tuvo un mal desempeño por gran sector, 2017</t>
  </si>
  <si>
    <t xml:space="preserve">del Gobierno Federal de acuerdo al monto otorgado </t>
  </si>
  <si>
    <t>de los programas del Gobierno Federal por gran sector, 2016 o 2017</t>
  </si>
  <si>
    <t>Número de empresas que reportan tener deudas por gran sector, 2017</t>
  </si>
  <si>
    <t>Valor de las deudas de las empresas según acreedor por gran sector, 2017</t>
  </si>
  <si>
    <t>Número de empresas según el acceso a las fuentes de financiamiento, así como el monto recibido por gran sector, 2016 y 2017</t>
  </si>
  <si>
    <t xml:space="preserve">Número de empresas de acuerdo a la fuente de financiamiento más importante </t>
  </si>
  <si>
    <t>según el plazo por gran sector, 2017</t>
  </si>
  <si>
    <t>según la tasa de interés anual por gran sector, 2017</t>
  </si>
  <si>
    <t xml:space="preserve">según uso del financiamiento por gran sector, 2017 </t>
  </si>
  <si>
    <t>según principal garantía otorgada por gran sector, 2017</t>
  </si>
  <si>
    <t>según moneda del financiamiento por gran sector, 2017</t>
  </si>
  <si>
    <t>recibido por gran sector, 2016 o 2017</t>
  </si>
  <si>
    <t xml:space="preserve">Número de empresas que tuvieron necesidad de invertir en equipo, vehículos, </t>
  </si>
  <si>
    <t xml:space="preserve">inmuebles, capacitación, etcétera y no pudieron por falta de dinero </t>
  </si>
  <si>
    <t xml:space="preserve">Número de empresas de acuerdo a la decisión de tomar un crédito bancario </t>
  </si>
  <si>
    <t xml:space="preserve">para la empresa en los términos promedio al día de hoy </t>
  </si>
  <si>
    <t>un crédito bancario por gran sector, 2018</t>
  </si>
  <si>
    <t xml:space="preserve">Número de empresas que en los últimos 6 años han tenido un crédito bancario </t>
  </si>
  <si>
    <t>y si dejaron de pagar por más de 90 días por gran sector, 2018</t>
  </si>
  <si>
    <t xml:space="preserve">Número de empresas que les han rechazado alguna solicitud de crédito bancario </t>
  </si>
  <si>
    <t>en los últimos dos años por gran sector, 2018</t>
  </si>
  <si>
    <t xml:space="preserve">Número de empresas según la razón más importante por la cual no le concedieron un crédito bancario </t>
  </si>
  <si>
    <t xml:space="preserve">Tasa de interés promedio anual máxima que las empresas estarían dispuestas </t>
  </si>
  <si>
    <t>a pagar por un crédito bancario por gran sector, 2018</t>
  </si>
  <si>
    <t xml:space="preserve">Número de empresas que participaron mediante contratos o programas de colaboración </t>
  </si>
  <si>
    <t>en cadenas productivas por gran sector, 2016 y 2017</t>
  </si>
  <si>
    <t xml:space="preserve">Número de empresas según la razón principal por la que no estuvieron integradas a cadenas productivas </t>
  </si>
  <si>
    <t>situadas por gran sector, 2017</t>
  </si>
  <si>
    <t xml:space="preserve">Número de empresas según el principal beneficio que obtuvieron por estar integradas a cadenas productivas </t>
  </si>
  <si>
    <t xml:space="preserve">Número de empresas que utilizaron equipo de cómputo propio, prestado </t>
  </si>
  <si>
    <t>de sus actividades por gran sector, 2017</t>
  </si>
  <si>
    <t xml:space="preserve">Personal que utilizó equipo de cómputo de manera regular en las empresas </t>
  </si>
  <si>
    <t xml:space="preserve">Número de empresas que utilizaron internet para realizar sus actividades </t>
  </si>
  <si>
    <t xml:space="preserve">Número de empresas según la razón principal por la que no utilizaron internet para el desarrollo de sus actividades </t>
  </si>
  <si>
    <t xml:space="preserve">Número de empresas según la razón principal por la que utilizaron internet para el desarrollo de sus actividades </t>
  </si>
  <si>
    <t xml:space="preserve">Número de empresas que adquieren, adaptan, generan, patentan, desarrollan o venden tecnología </t>
  </si>
  <si>
    <t>con una frecuencia mayor a 5 veces al año por gran sector, 2018</t>
  </si>
  <si>
    <t>con una frecuencia de entre 2 y 5 veces al año por gran sector, 2018</t>
  </si>
  <si>
    <t>con una frecuencia de una vez al año por gran sector, 2018</t>
  </si>
  <si>
    <t>con una frecuencia de menos una vez al año por gran sector, 2018</t>
  </si>
  <si>
    <t xml:space="preserve">Número de empresas que nunca adquieren, adaptan, generan, patentan, desarrollan o venden tecnología </t>
  </si>
  <si>
    <t>Número de empresas que registraron o tramitaron patentes o marcas por gran sector, 2016 y 2017</t>
  </si>
  <si>
    <t>Número de empresas que contaron con alguna certificación por gran sector, 2016 y 2017</t>
  </si>
  <si>
    <t xml:space="preserve">Gasto realizado por las empresas según el tipo de Investigación y Desarrollo </t>
  </si>
  <si>
    <t>Tecnológico (IDT) por gran sector, 2016 y 2017</t>
  </si>
  <si>
    <t>y de mercadotecnia por gran sector, 2016 y 2017</t>
  </si>
  <si>
    <t>para su crecimiento por gran sector, 2018</t>
  </si>
  <si>
    <t xml:space="preserve">Número de empresas según el principal trámite al que dedican más tiempo y recursos y que consideran un obstáculo </t>
  </si>
  <si>
    <t>de sus obligaciones fiscales federales por gran sector, 2017</t>
  </si>
  <si>
    <t xml:space="preserve">Promedio de horas dedicadas por las empresas en un mes normal para el cumplimiento </t>
  </si>
  <si>
    <t>de trámites gubernamentales por gran sector, 2017</t>
  </si>
  <si>
    <t>Número de empresas según la manera de cómo han llevado la contabilidad de la empresa por gran sector, 2018</t>
  </si>
  <si>
    <r>
      <t xml:space="preserve">Fuente: </t>
    </r>
    <r>
      <rPr>
        <b/>
        <sz val="8"/>
        <rFont val="Arial"/>
        <family val="2"/>
      </rPr>
      <t>INEGI.</t>
    </r>
    <r>
      <rPr>
        <sz val="8"/>
        <rFont val="Arial"/>
        <family val="2"/>
      </rPr>
      <t xml:space="preserve"> Encuesta Nacional sobre Productividad y Competitividad de las Micro, Pequeñas y PyMES Empresas (ENAPROCE 2018).</t>
    </r>
  </si>
  <si>
    <t>Nota: Esta pregunta no aplica para microempresas.</t>
  </si>
  <si>
    <t xml:space="preserve">Número de empresas de acuerdo al total de meses trabajados </t>
  </si>
  <si>
    <t xml:space="preserve">Número de empresas según factores más importantes para ubicar la empresa en el sitio donde actualmente reside </t>
  </si>
  <si>
    <t>a la semana por gran sector, 2016 y 2017</t>
  </si>
  <si>
    <t>según sexo y tipo de función por gran sector, 2016 y 2017</t>
  </si>
  <si>
    <t>según nivel de estudios por gran sector, 2016 y 2017</t>
  </si>
  <si>
    <t>internos o externos por gran sector, 2016 y 2017</t>
  </si>
  <si>
    <t xml:space="preserve">Personal ocupado que fue capacitado por las empresas según sexo y gasto realizado </t>
  </si>
  <si>
    <t>de promoción y apoyo para las empresas por gran sector, 2018</t>
  </si>
  <si>
    <t>Número de empresas según la principal causa por la que no ofreció capacitación al personal por gran sector, 2016 y 2017</t>
  </si>
  <si>
    <t>como la suya por gran sector, 2018</t>
  </si>
  <si>
    <t>Monto por consumo de bienes o servicios que pagaron las empresas según concepto de gasto por gran sector, 2017</t>
  </si>
  <si>
    <t>organizacional y de mercadotecnia por gran sector, 2016 y 2017</t>
  </si>
  <si>
    <t>Se enfocó en objetivos de producción de…</t>
  </si>
  <si>
    <t xml:space="preserve">Tasa de interés anual para un crédito bancario a plazo de un año para una empresa </t>
  </si>
  <si>
    <t xml:space="preserve">Edad promedio de las empresas en la que empezaron a participar en cadenas productivas 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</si>
  <si>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Por ejemplo: en las distintas etapas de la línea de producción.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</si>
  <si>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Pagó a terceros la prestación de servicios de computación.</t>
    </r>
  </si>
  <si>
    <t xml:space="preserve">Número de empresas que introdujeron al mercado productos, procesos, organizacional </t>
  </si>
  <si>
    <t xml:space="preserve">Monto que las empresas gastaron en innovación de productos, procesos, </t>
  </si>
  <si>
    <t>* Cifra confidencial.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</si>
</sst>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\ ###\ ###\ ###\ ###\ ###\ ###\ ##0"/>
    <numFmt numFmtId="165" formatCode="###\ ###\ ###\ ###\ ###\ ###\ ###\ ##0.00"/>
    <numFmt numFmtId="166" formatCode="#\ ###\ ###\ ##0"/>
    <numFmt numFmtId="167" formatCode="0.0"/>
    <numFmt numFmtId="168" formatCode="#\ ###\ ###\ ###\ ##0"/>
    <numFmt numFmtId="169" formatCode="#\ ###\ ###\ ##0.00"/>
  </numFmts>
  <fonts count="3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1"/>
      <color theme="0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18"/>
      <name val="Arial"/>
      <family val="2"/>
    </font>
    <font>
      <b/>
      <sz val="8"/>
      <color indexed="8"/>
      <name val="Arial"/>
      <family val="2"/>
    </font>
    <font>
      <u/>
      <sz val="10"/>
      <color theme="0"/>
      <name val="Arial"/>
      <family val="2"/>
    </font>
    <font>
      <u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vertAlign val="superscript"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7C8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top" wrapText="1"/>
    </xf>
    <xf numFmtId="0" fontId="16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vertical="top" wrapText="1"/>
    </xf>
    <xf numFmtId="0" fontId="13" fillId="0" borderId="0" xfId="0" applyFont="1"/>
    <xf numFmtId="0" fontId="20" fillId="0" borderId="0" xfId="0" applyFont="1" applyFill="1"/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 applyProtection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13" fillId="4" borderId="0" xfId="0" applyFont="1" applyFill="1" applyAlignment="1">
      <alignment vertical="top" wrapText="1"/>
    </xf>
    <xf numFmtId="0" fontId="25" fillId="4" borderId="0" xfId="1" applyFont="1" applyFill="1" applyAlignment="1">
      <alignment horizontal="right"/>
    </xf>
    <xf numFmtId="0" fontId="9" fillId="0" borderId="0" xfId="0" applyFont="1" applyFill="1" applyAlignment="1">
      <alignment vertical="top" wrapText="1"/>
    </xf>
    <xf numFmtId="0" fontId="26" fillId="0" borderId="0" xfId="1" applyFont="1" applyFill="1" applyAlignment="1">
      <alignment horizontal="right"/>
    </xf>
    <xf numFmtId="0" fontId="13" fillId="0" borderId="0" xfId="0" applyFont="1" applyAlignment="1">
      <alignment vertical="top"/>
    </xf>
    <xf numFmtId="0" fontId="20" fillId="0" borderId="0" xfId="0" applyFont="1"/>
    <xf numFmtId="0" fontId="23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vertical="center" wrapText="1"/>
    </xf>
    <xf numFmtId="0" fontId="17" fillId="0" borderId="0" xfId="0" applyFont="1" applyFill="1" applyBorder="1" applyAlignment="1"/>
    <xf numFmtId="0" fontId="15" fillId="0" borderId="0" xfId="1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right" vertical="top"/>
    </xf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3" fillId="0" borderId="0" xfId="0" applyFont="1" applyFill="1" applyBorder="1" applyAlignment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8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64" fontId="3" fillId="0" borderId="0" xfId="0" applyNumberFormat="1" applyFont="1" applyFill="1" applyBorder="1" applyAlignment="1"/>
    <xf numFmtId="0" fontId="9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vertical="center"/>
    </xf>
    <xf numFmtId="164" fontId="17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 applyBorder="1" applyAlignment="1"/>
    <xf numFmtId="0" fontId="6" fillId="0" borderId="0" xfId="0" applyFont="1" applyFill="1" applyAlignment="1">
      <alignment vertical="center" wrapText="1"/>
    </xf>
    <xf numFmtId="0" fontId="2" fillId="0" borderId="1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165" fontId="3" fillId="0" borderId="0" xfId="0" applyNumberFormat="1" applyFont="1" applyFill="1" applyAlignment="1">
      <alignment horizontal="right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right" vertical="top" wrapText="1"/>
    </xf>
    <xf numFmtId="1" fontId="3" fillId="0" borderId="0" xfId="0" applyNumberFormat="1" applyFont="1" applyFill="1" applyBorder="1" applyAlignment="1"/>
    <xf numFmtId="0" fontId="6" fillId="0" borderId="0" xfId="0" applyFont="1" applyFill="1"/>
    <xf numFmtId="164" fontId="2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 vertical="top" wrapText="1"/>
    </xf>
    <xf numFmtId="9" fontId="4" fillId="0" borderId="2" xfId="0" applyNumberFormat="1" applyFont="1" applyFill="1" applyBorder="1" applyAlignment="1">
      <alignment horizontal="right" vertical="top" wrapText="1"/>
    </xf>
    <xf numFmtId="168" fontId="3" fillId="0" borderId="2" xfId="0" applyNumberFormat="1" applyFont="1" applyFill="1" applyBorder="1" applyAlignment="1">
      <alignment horizontal="right"/>
    </xf>
    <xf numFmtId="168" fontId="4" fillId="0" borderId="2" xfId="0" applyNumberFormat="1" applyFont="1" applyFill="1" applyBorder="1" applyAlignment="1">
      <alignment horizontal="right"/>
    </xf>
    <xf numFmtId="169" fontId="3" fillId="0" borderId="2" xfId="0" applyNumberFormat="1" applyFont="1" applyFill="1" applyBorder="1" applyAlignment="1">
      <alignment horizontal="right"/>
    </xf>
    <xf numFmtId="169" fontId="4" fillId="0" borderId="2" xfId="0" applyNumberFormat="1" applyFont="1" applyFill="1" applyBorder="1" applyAlignment="1">
      <alignment horizontal="right"/>
    </xf>
    <xf numFmtId="169" fontId="2" fillId="0" borderId="2" xfId="0" applyNumberFormat="1" applyFont="1" applyFill="1" applyBorder="1" applyAlignment="1">
      <alignment horizontal="right"/>
    </xf>
    <xf numFmtId="169" fontId="6" fillId="0" borderId="2" xfId="0" applyNumberFormat="1" applyFont="1" applyFill="1" applyBorder="1" applyAlignment="1">
      <alignment horizontal="right"/>
    </xf>
    <xf numFmtId="168" fontId="2" fillId="0" borderId="2" xfId="0" applyNumberFormat="1" applyFont="1" applyFill="1" applyBorder="1" applyAlignment="1">
      <alignment horizontal="right"/>
    </xf>
    <xf numFmtId="168" fontId="6" fillId="0" borderId="2" xfId="0" applyNumberFormat="1" applyFont="1" applyFill="1" applyBorder="1" applyAlignment="1">
      <alignment horizontal="right"/>
    </xf>
    <xf numFmtId="0" fontId="3" fillId="0" borderId="0" xfId="0" applyFont="1" applyFill="1" applyAlignment="1"/>
    <xf numFmtId="168" fontId="4" fillId="0" borderId="0" xfId="0" applyNumberFormat="1" applyFont="1" applyFill="1" applyBorder="1" applyAlignment="1">
      <alignment horizontal="right"/>
    </xf>
    <xf numFmtId="168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69" fontId="22" fillId="0" borderId="2" xfId="0" applyNumberFormat="1" applyFont="1" applyFill="1" applyBorder="1" applyAlignment="1">
      <alignment horizontal="right"/>
    </xf>
    <xf numFmtId="169" fontId="24" fillId="0" borderId="2" xfId="0" applyNumberFormat="1" applyFont="1" applyFill="1" applyBorder="1" applyAlignment="1">
      <alignment horizontal="right"/>
    </xf>
    <xf numFmtId="168" fontId="24" fillId="0" borderId="2" xfId="0" applyNumberFormat="1" applyFont="1" applyFill="1" applyBorder="1" applyAlignment="1">
      <alignment horizontal="right"/>
    </xf>
    <xf numFmtId="168" fontId="22" fillId="0" borderId="2" xfId="0" applyNumberFormat="1" applyFont="1" applyFill="1" applyBorder="1" applyAlignment="1">
      <alignment horizontal="right"/>
    </xf>
    <xf numFmtId="168" fontId="3" fillId="0" borderId="2" xfId="0" applyNumberFormat="1" applyFont="1" applyFill="1" applyBorder="1" applyAlignment="1">
      <alignment horizontal="right" wrapText="1"/>
    </xf>
    <xf numFmtId="168" fontId="4" fillId="0" borderId="2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right" vertical="top" wrapText="1"/>
    </xf>
    <xf numFmtId="9" fontId="6" fillId="0" borderId="2" xfId="0" applyNumberFormat="1" applyFont="1" applyFill="1" applyBorder="1" applyAlignment="1">
      <alignment horizontal="right" vertical="top" wrapText="1"/>
    </xf>
    <xf numFmtId="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9" fontId="4" fillId="0" borderId="2" xfId="0" applyNumberFormat="1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right" vertical="top" wrapText="1"/>
    </xf>
    <xf numFmtId="49" fontId="4" fillId="0" borderId="3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right" vertical="top" wrapText="1"/>
      <protection locked="0"/>
    </xf>
    <xf numFmtId="49" fontId="4" fillId="0" borderId="5" xfId="0" applyNumberFormat="1" applyFont="1" applyFill="1" applyBorder="1" applyAlignment="1" applyProtection="1">
      <alignment horizontal="right" vertical="top" wrapText="1"/>
      <protection locked="0"/>
    </xf>
    <xf numFmtId="49" fontId="4" fillId="0" borderId="2" xfId="0" applyNumberFormat="1" applyFont="1" applyFill="1" applyBorder="1" applyAlignment="1" applyProtection="1">
      <alignment horizontal="center" vertical="top" wrapText="1"/>
      <protection locked="0"/>
    </xf>
    <xf numFmtId="49" fontId="4" fillId="0" borderId="3" xfId="0" applyNumberFormat="1" applyFont="1" applyFill="1" applyBorder="1" applyAlignment="1" applyProtection="1">
      <alignment horizontal="right" wrapText="1"/>
      <protection locked="0"/>
    </xf>
    <xf numFmtId="49" fontId="4" fillId="0" borderId="4" xfId="0" applyNumberFormat="1" applyFont="1" applyFill="1" applyBorder="1" applyAlignment="1" applyProtection="1">
      <alignment horizontal="right" wrapText="1"/>
      <protection locked="0"/>
    </xf>
    <xf numFmtId="49" fontId="4" fillId="0" borderId="5" xfId="0" applyNumberFormat="1" applyFont="1" applyFill="1" applyBorder="1" applyAlignment="1" applyProtection="1">
      <alignment horizontal="right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0</xdr:col>
      <xdr:colOff>770973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8F4C86-341F-4623-AC39-3C80FE1E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77097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4114801</xdr:colOff>
      <xdr:row>2</xdr:row>
      <xdr:rowOff>19050</xdr:rowOff>
    </xdr:from>
    <xdr:to>
      <xdr:col>2</xdr:col>
      <xdr:colOff>19050</xdr:colOff>
      <xdr:row>4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CBF8C6-A7D1-4DC5-BB5D-20F31533B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14801" y="419100"/>
          <a:ext cx="1914524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/>
  <dimension ref="A1:N115"/>
  <sheetViews>
    <sheetView tabSelected="1" workbookViewId="0">
      <selection sqref="A1:B1"/>
    </sheetView>
  </sheetViews>
  <sheetFormatPr baseColWidth="10" defaultColWidth="11.42578125" defaultRowHeight="14.25" x14ac:dyDescent="0.2"/>
  <cols>
    <col min="1" max="1" width="84.28515625" style="7" customWidth="1"/>
    <col min="2" max="2" width="5.85546875" style="7" bestFit="1" customWidth="1"/>
    <col min="3" max="4" width="11.42578125" style="20"/>
    <col min="5" max="7" width="11.42578125" style="16"/>
    <col min="8" max="8" width="91.5703125" style="21" customWidth="1"/>
    <col min="9" max="14" width="11.42578125" style="20"/>
    <col min="15" max="16384" width="11.42578125" style="34"/>
  </cols>
  <sheetData>
    <row r="1" spans="1:8" ht="15.75" x14ac:dyDescent="0.2">
      <c r="A1" s="135" t="s">
        <v>405</v>
      </c>
      <c r="B1" s="135"/>
      <c r="C1" s="33"/>
      <c r="D1" s="33"/>
      <c r="E1" s="18"/>
      <c r="F1" s="18"/>
      <c r="G1" s="18"/>
      <c r="H1" s="18"/>
    </row>
    <row r="2" spans="1:8" ht="15.75" x14ac:dyDescent="0.2">
      <c r="A2" s="136" t="s">
        <v>406</v>
      </c>
      <c r="B2" s="136"/>
      <c r="H2" s="16"/>
    </row>
    <row r="3" spans="1:8" ht="15.75" x14ac:dyDescent="0.2">
      <c r="A3" s="136" t="s">
        <v>298</v>
      </c>
      <c r="B3" s="136"/>
      <c r="H3" s="16"/>
    </row>
    <row r="4" spans="1:8" ht="15.75" x14ac:dyDescent="0.2">
      <c r="A4" s="136" t="s">
        <v>299</v>
      </c>
      <c r="B4" s="136"/>
      <c r="H4" s="16"/>
    </row>
    <row r="5" spans="1:8" ht="15.75" x14ac:dyDescent="0.2">
      <c r="A5" s="136" t="s">
        <v>315</v>
      </c>
      <c r="B5" s="136"/>
      <c r="H5" s="16"/>
    </row>
    <row r="6" spans="1:8" ht="15.75" x14ac:dyDescent="0.2">
      <c r="A6" s="5" t="s">
        <v>300</v>
      </c>
      <c r="B6" s="6" t="s">
        <v>301</v>
      </c>
      <c r="H6" s="17"/>
    </row>
    <row r="7" spans="1:8" ht="15.75" x14ac:dyDescent="0.2">
      <c r="A7" s="134" t="s">
        <v>302</v>
      </c>
      <c r="B7" s="134"/>
      <c r="H7" s="17"/>
    </row>
    <row r="8" spans="1:8" x14ac:dyDescent="0.2">
      <c r="A8" s="29" t="str">
        <f t="shared" ref="A8:A34" si="0">H8</f>
        <v>Número de empresas por gran sector, 2018</v>
      </c>
      <c r="B8" s="30">
        <v>1</v>
      </c>
      <c r="D8" s="20" t="s">
        <v>303</v>
      </c>
      <c r="E8" s="18" t="str">
        <f>'1'!A3</f>
        <v>Número de empresas por gran sector, 2018</v>
      </c>
      <c r="F8" s="18"/>
      <c r="G8" s="18"/>
      <c r="H8" s="19" t="str">
        <f>CONCATENATE(E8)</f>
        <v>Número de empresas por gran sector, 2018</v>
      </c>
    </row>
    <row r="9" spans="1:8" s="20" customFormat="1" ht="25.5" x14ac:dyDescent="0.2">
      <c r="A9" s="31" t="str">
        <f t="shared" si="0"/>
        <v>Valor de las ventas de los tres principales productos (bienes o servicios) que fabrican u ofrecen las empresas por gran sector, 2017</v>
      </c>
      <c r="B9" s="32">
        <v>2</v>
      </c>
      <c r="E9" s="18" t="str">
        <f>'2'!$A$2</f>
        <v xml:space="preserve">Valor de las ventas de los tres principales productos (bienes o servicios) que fabrican </v>
      </c>
      <c r="F9" s="18" t="str">
        <f>'2'!$A$3</f>
        <v>u ofrecen las empresas por gran sector, 2017</v>
      </c>
      <c r="G9" s="18"/>
      <c r="H9" s="19" t="str">
        <f t="shared" ref="H9:H14" si="1">CONCATENATE(E9,F9)</f>
        <v>Valor de las ventas de los tres principales productos (bienes o servicios) que fabrican u ofrecen las empresas por gran sector, 2017</v>
      </c>
    </row>
    <row r="10" spans="1:8" s="20" customFormat="1" ht="12.75" x14ac:dyDescent="0.2">
      <c r="A10" s="29" t="str">
        <f t="shared" si="0"/>
        <v>Número de empresas según tipo de propietario o accionista mayoritario por gran sector, 2018</v>
      </c>
      <c r="B10" s="30">
        <v>3</v>
      </c>
      <c r="E10" s="18" t="str">
        <f>'3'!$A$3</f>
        <v>Número de empresas según tipo de propietario o accionista mayoritario por gran sector, 2018</v>
      </c>
      <c r="F10" s="18"/>
      <c r="G10" s="18"/>
      <c r="H10" s="19" t="str">
        <f t="shared" si="1"/>
        <v>Número de empresas según tipo de propietario o accionista mayoritario por gran sector, 2018</v>
      </c>
    </row>
    <row r="11" spans="1:8" s="20" customFormat="1" ht="12.75" x14ac:dyDescent="0.2">
      <c r="A11" s="31" t="str">
        <f t="shared" si="0"/>
        <v>Número de empresas según la persona que toma las decisiones por gran sector, 2018</v>
      </c>
      <c r="B11" s="32">
        <v>4</v>
      </c>
      <c r="E11" s="18" t="str">
        <f>'4'!$A$3</f>
        <v>Número de empresas según la persona que toma las decisiones por gran sector, 2018</v>
      </c>
      <c r="F11" s="18"/>
      <c r="G11" s="18"/>
      <c r="H11" s="19" t="str">
        <f t="shared" si="1"/>
        <v>Número de empresas según la persona que toma las decisiones por gran sector, 2018</v>
      </c>
    </row>
    <row r="12" spans="1:8" s="20" customFormat="1" ht="12.75" x14ac:dyDescent="0.2">
      <c r="A12" s="29" t="str">
        <f t="shared" si="0"/>
        <v>Número de empresas según el sexo de la persona que toma las decisiones por gran sector, 2018</v>
      </c>
      <c r="B12" s="30">
        <v>4.0999999999999996</v>
      </c>
      <c r="E12" s="18" t="str">
        <f>'4.1'!$A$3</f>
        <v xml:space="preserve">Número de empresas según el sexo de la persona que toma las decisiones </v>
      </c>
      <c r="F12" s="18" t="str">
        <f>'4.1'!$A$4</f>
        <v>por gran sector, 2018</v>
      </c>
      <c r="G12" s="18"/>
      <c r="H12" s="19" t="str">
        <f t="shared" si="1"/>
        <v>Número de empresas según el sexo de la persona que toma las decisiones por gran sector, 2018</v>
      </c>
    </row>
    <row r="13" spans="1:8" s="20" customFormat="1" ht="12.75" x14ac:dyDescent="0.2">
      <c r="A13" s="31" t="str">
        <f t="shared" si="0"/>
        <v>Número de empresas según país de origen de quien toma las decisiones por gran sector, 2018</v>
      </c>
      <c r="B13" s="32">
        <v>4.2</v>
      </c>
      <c r="E13" s="18" t="str">
        <f>'4.2'!$A$3</f>
        <v xml:space="preserve">Número de empresas según país de origen de quien toma las decisiones </v>
      </c>
      <c r="F13" s="18" t="str">
        <f>'4.2'!$A$4</f>
        <v>por gran sector, 2018</v>
      </c>
      <c r="G13" s="18"/>
      <c r="H13" s="19" t="str">
        <f t="shared" si="1"/>
        <v>Número de empresas según país de origen de quien toma las decisiones por gran sector, 2018</v>
      </c>
    </row>
    <row r="14" spans="1:8" s="20" customFormat="1" ht="25.5" x14ac:dyDescent="0.2">
      <c r="A14" s="29" t="str">
        <f t="shared" si="0"/>
        <v>Número de empresas según el poder que tienen los gerentes para la toma de decisiones sobre inversión y contratación de personal por gran sector, 2018</v>
      </c>
      <c r="B14" s="30">
        <v>4.3</v>
      </c>
      <c r="E14" s="18" t="str">
        <f>'4.3'!$A$3</f>
        <v xml:space="preserve">Número de empresas según el poder que tienen los gerentes para la toma de decisiones </v>
      </c>
      <c r="F14" s="18" t="str">
        <f>'4.3'!$A$4</f>
        <v>sobre inversión y contratación de personal por gran sector, 2018</v>
      </c>
      <c r="G14" s="18"/>
      <c r="H14" s="19" t="str">
        <f t="shared" si="1"/>
        <v>Número de empresas según el poder que tienen los gerentes para la toma de decisiones sobre inversión y contratación de personal por gran sector, 2018</v>
      </c>
    </row>
    <row r="15" spans="1:8" s="20" customFormat="1" ht="25.5" x14ac:dyDescent="0.2">
      <c r="A15" s="31" t="str">
        <f t="shared" si="0"/>
        <v>Número de empresas según aquellas que tienen participación de capital extranjero y promedio del porcentaje de participación por gran sector, 2018</v>
      </c>
      <c r="B15" s="32">
        <v>6</v>
      </c>
      <c r="E15" s="18" t="str">
        <f>'6'!$A$3</f>
        <v xml:space="preserve">Número de empresas según aquellas que tienen participación de capital extranjero </v>
      </c>
      <c r="F15" s="18" t="str">
        <f>'6'!$A$4</f>
        <v>y promedio del porcentaje de participación por gran sector, 2018</v>
      </c>
      <c r="G15" s="18"/>
      <c r="H15" s="19" t="str">
        <f>CONCATENATE(E15,F15,G15)</f>
        <v>Número de empresas según aquellas que tienen participación de capital extranjero y promedio del porcentaje de participación por gran sector, 2018</v>
      </c>
    </row>
    <row r="16" spans="1:8" s="20" customFormat="1" ht="25.5" x14ac:dyDescent="0.2">
      <c r="A16" s="29" t="str">
        <f t="shared" si="0"/>
        <v>Número de empresas donde el dueño de la razón social es propietario de otras empresas y cantidad de empresas de las que es propietario por gran sector, 2018</v>
      </c>
      <c r="B16" s="30">
        <v>7</v>
      </c>
      <c r="E16" s="18" t="str">
        <f>'7'!$A$3</f>
        <v xml:space="preserve">Número de empresas donde el dueño de la razón social es propietario de otras empresas </v>
      </c>
      <c r="F16" s="18" t="str">
        <f>'7'!$A$4</f>
        <v>y cantidad de empresas de las que es propietario por gran sector, 2018</v>
      </c>
      <c r="G16" s="18"/>
      <c r="H16" s="19" t="str">
        <f>CONCATENATE(E16,F16,G16)</f>
        <v>Número de empresas donde el dueño de la razón social es propietario de otras empresas y cantidad de empresas de las que es propietario por gran sector, 2018</v>
      </c>
    </row>
    <row r="17" spans="1:8" s="20" customFormat="1" ht="25.5" x14ac:dyDescent="0.2">
      <c r="A17" s="31" t="str">
        <f t="shared" si="0"/>
        <v>Número de empresas según factores más importantes para ubicar la empresa en el sitio donde actualmente reside por gran sector, 2018</v>
      </c>
      <c r="B17" s="32">
        <v>8</v>
      </c>
      <c r="E17" s="18" t="str">
        <f>'8'!$A$3</f>
        <v xml:space="preserve">Número de empresas según factores más importantes para ubicar la empresa en el sitio donde actualmente reside </v>
      </c>
      <c r="F17" s="18" t="str">
        <f>'8'!$A$4</f>
        <v>por gran sector, 2018</v>
      </c>
      <c r="G17" s="18"/>
      <c r="H17" s="19" t="str">
        <f t="shared" ref="H17:H26" si="2">CONCATENATE(E17,F17,G17)</f>
        <v>Número de empresas según factores más importantes para ubicar la empresa en el sitio donde actualmente reside por gran sector, 2018</v>
      </c>
    </row>
    <row r="18" spans="1:8" s="20" customFormat="1" ht="25.5" x14ac:dyDescent="0.2">
      <c r="A18" s="29" t="str">
        <f t="shared" si="0"/>
        <v>Número de empresas según los medios de pago que aceptan por los productos (bienes o servicios) que ofrecen por gran sector, 2018</v>
      </c>
      <c r="B18" s="30">
        <v>9</v>
      </c>
      <c r="E18" s="18" t="str">
        <f>'9'!$A$3</f>
        <v xml:space="preserve">Número de empresas según los medios de pago que aceptan por los productos </v>
      </c>
      <c r="F18" s="18" t="str">
        <f>'9'!$A$4</f>
        <v>(bienes o servicios) que ofrecen por gran sector, 2018</v>
      </c>
      <c r="G18" s="18"/>
      <c r="H18" s="19" t="str">
        <f t="shared" si="2"/>
        <v>Número de empresas según los medios de pago que aceptan por los productos (bienes o servicios) que ofrecen por gran sector, 2018</v>
      </c>
    </row>
    <row r="19" spans="1:8" s="20" customFormat="1" ht="15.75" x14ac:dyDescent="0.2">
      <c r="A19" s="134" t="s">
        <v>304</v>
      </c>
      <c r="B19" s="134"/>
      <c r="E19" s="18"/>
      <c r="F19" s="18"/>
      <c r="G19" s="18"/>
      <c r="H19" s="19"/>
    </row>
    <row r="20" spans="1:8" s="20" customFormat="1" ht="12.75" x14ac:dyDescent="0.2">
      <c r="A20" s="29" t="str">
        <f>H20</f>
        <v>Número de empresas de acuerdo al total de meses trabajados por gran sector, 2016 y 2017</v>
      </c>
      <c r="B20" s="30">
        <v>10</v>
      </c>
      <c r="E20" s="18" t="str">
        <f>'10'!$A$3</f>
        <v xml:space="preserve">Número de empresas de acuerdo al total de meses trabajados </v>
      </c>
      <c r="F20" s="18" t="str">
        <f>'10'!$A$4</f>
        <v>por gran sector, 2016 y 2017</v>
      </c>
      <c r="G20" s="18"/>
      <c r="H20" s="19" t="str">
        <f t="shared" si="2"/>
        <v>Número de empresas de acuerdo al total de meses trabajados por gran sector, 2016 y 2017</v>
      </c>
    </row>
    <row r="21" spans="1:8" s="20" customFormat="1" ht="25.5" x14ac:dyDescent="0.2">
      <c r="A21" s="31" t="str">
        <f>H21</f>
        <v>Número de empresas de acuerdo a la cantidad de horas promedio trabajadas a la semana por gran sector, 2016 y 2017</v>
      </c>
      <c r="B21" s="32">
        <v>11</v>
      </c>
      <c r="E21" s="18" t="str">
        <f>'11'!$A$3</f>
        <v xml:space="preserve">Número de empresas de acuerdo a la cantidad de horas promedio trabajadas </v>
      </c>
      <c r="F21" s="18" t="str">
        <f>'11'!$A$4</f>
        <v>a la semana por gran sector, 2016 y 2017</v>
      </c>
      <c r="G21" s="18"/>
      <c r="H21" s="19" t="str">
        <f t="shared" si="2"/>
        <v>Número de empresas de acuerdo a la cantidad de horas promedio trabajadas a la semana por gran sector, 2016 y 2017</v>
      </c>
    </row>
    <row r="22" spans="1:8" s="20" customFormat="1" ht="12.75" x14ac:dyDescent="0.2">
      <c r="A22" s="29" t="str">
        <f t="shared" ref="A22:A26" si="3">H22</f>
        <v>Promedio del personal ocupado que laboró en las empresas por gran sector, 2016 y 2017</v>
      </c>
      <c r="B22" s="30">
        <v>12</v>
      </c>
      <c r="E22" s="18" t="str">
        <f>'12'!$A$3</f>
        <v>Promedio del personal ocupado que laboró en las empresas por gran sector, 2016 y 2017</v>
      </c>
      <c r="F22" s="18"/>
      <c r="G22" s="18"/>
      <c r="H22" s="19" t="str">
        <f t="shared" si="2"/>
        <v>Promedio del personal ocupado que laboró en las empresas por gran sector, 2016 y 2017</v>
      </c>
    </row>
    <row r="23" spans="1:8" ht="25.5" x14ac:dyDescent="0.2">
      <c r="A23" s="31" t="str">
        <f t="shared" si="3"/>
        <v>Promedio del personal ocupado dependiente y no dependiente de la razón social que trabajaron en las empresas según sexo y tipo de función por gran sector, 2016 y 2017</v>
      </c>
      <c r="B23" s="32">
        <v>13</v>
      </c>
      <c r="E23" s="18" t="str">
        <f>'13'!$A$3</f>
        <v xml:space="preserve">Promedio del personal ocupado dependiente y no dependiente de la razón social que trabajaron en las empresas </v>
      </c>
      <c r="F23" s="18" t="str">
        <f>'13'!$A$4</f>
        <v>según sexo y tipo de función por gran sector, 2016 y 2017</v>
      </c>
      <c r="H23" s="19" t="str">
        <f t="shared" si="2"/>
        <v>Promedio del personal ocupado dependiente y no dependiente de la razón social que trabajaron en las empresas según sexo y tipo de función por gran sector, 2016 y 2017</v>
      </c>
    </row>
    <row r="24" spans="1:8" ht="25.5" x14ac:dyDescent="0.2">
      <c r="A24" s="29" t="str">
        <f t="shared" si="3"/>
        <v>Promedio del personal ocupado dependiente y no dependiente de la razón social que trabajó en las empresas según nivel de estudios por gran sector, 2016 y 2017</v>
      </c>
      <c r="B24" s="30">
        <v>14</v>
      </c>
      <c r="E24" s="18" t="str">
        <f>'14'!$A$3</f>
        <v xml:space="preserve">Promedio del personal ocupado dependiente y no dependiente de la razón social que trabajó en las empresas </v>
      </c>
      <c r="F24" s="18" t="str">
        <f>'14'!$A$4</f>
        <v>según nivel de estudios por gran sector, 2016 y 2017</v>
      </c>
      <c r="H24" s="19" t="str">
        <f t="shared" si="2"/>
        <v>Promedio del personal ocupado dependiente y no dependiente de la razón social que trabajó en las empresas según nivel de estudios por gran sector, 2016 y 2017</v>
      </c>
    </row>
    <row r="25" spans="1:8" ht="25.5" x14ac:dyDescent="0.2">
      <c r="A25" s="31" t="str">
        <f t="shared" si="3"/>
        <v>Remuneraciones anuales pagadas al personal dependiente que laboró en las empresas por gran sector, 2016 y 2017</v>
      </c>
      <c r="B25" s="32">
        <v>15</v>
      </c>
      <c r="E25" s="18" t="str">
        <f>'15'!$A$2</f>
        <v xml:space="preserve">Remuneraciones anuales pagadas al personal dependiente que laboró en las empresas </v>
      </c>
      <c r="F25" s="18" t="str">
        <f>'15'!$A$3</f>
        <v>por gran sector, 2016 y 2017</v>
      </c>
      <c r="H25" s="19" t="str">
        <f t="shared" si="2"/>
        <v>Remuneraciones anuales pagadas al personal dependiente que laboró en las empresas por gran sector, 2016 y 2017</v>
      </c>
    </row>
    <row r="26" spans="1:8" s="20" customFormat="1" ht="15" customHeight="1" x14ac:dyDescent="0.2">
      <c r="A26" s="29" t="str">
        <f t="shared" si="3"/>
        <v>Número de empresas según la principal carencia del personal que contratan por gran sector, 2018</v>
      </c>
      <c r="B26" s="30">
        <v>16</v>
      </c>
      <c r="E26" s="18" t="str">
        <f>'16'!$A$3</f>
        <v>Número de empresas según la principal carencia del personal que contratan por gran sector, 2018</v>
      </c>
      <c r="F26" s="18"/>
      <c r="G26" s="16"/>
      <c r="H26" s="19" t="str">
        <f t="shared" si="2"/>
        <v>Número de empresas según la principal carencia del personal que contratan por gran sector, 2018</v>
      </c>
    </row>
    <row r="27" spans="1:8" s="20" customFormat="1" ht="15.75" x14ac:dyDescent="0.2">
      <c r="A27" s="134" t="s">
        <v>305</v>
      </c>
      <c r="B27" s="134"/>
      <c r="E27" s="18"/>
      <c r="F27" s="18"/>
      <c r="G27" s="18"/>
      <c r="H27" s="19"/>
    </row>
    <row r="28" spans="1:8" s="20" customFormat="1" ht="25.5" x14ac:dyDescent="0.2">
      <c r="A28" s="29" t="str">
        <f t="shared" si="0"/>
        <v>Número de empresas que impartieron capacitación al personal usando capacitadores internos o externos por gran sector, 2016 y 2017</v>
      </c>
      <c r="B28" s="30">
        <v>17</v>
      </c>
      <c r="E28" s="18" t="str">
        <f>'17'!$A$3</f>
        <v xml:space="preserve">Número de empresas que impartieron capacitación al personal usando capacitadores </v>
      </c>
      <c r="F28" s="18" t="str">
        <f>'17'!$A$4</f>
        <v>internos o externos por gran sector, 2016 y 2017</v>
      </c>
      <c r="G28" s="16"/>
      <c r="H28" s="19" t="str">
        <f t="shared" ref="H28" si="4">CONCATENATE(E28,F28,G28)</f>
        <v>Número de empresas que impartieron capacitación al personal usando capacitadores internos o externos por gran sector, 2016 y 2017</v>
      </c>
    </row>
    <row r="29" spans="1:8" s="20" customFormat="1" ht="25.5" x14ac:dyDescent="0.2">
      <c r="A29" s="31" t="str">
        <f t="shared" si="0"/>
        <v>Número de empresas según la principal causa por la que no ofreció capacitación al personal por gran sector, 2016 y 2017</v>
      </c>
      <c r="B29" s="32">
        <v>18</v>
      </c>
      <c r="E29" s="18" t="str">
        <f>'18'!$A$3</f>
        <v>Número de empresas según la principal causa por la que no ofreció capacitación al personal por gran sector, 2016 y 2017</v>
      </c>
      <c r="F29" s="18"/>
      <c r="G29" s="18"/>
      <c r="H29" s="19" t="str">
        <f t="shared" ref="H29:H37" si="5">CONCATENATE(E29,F29)</f>
        <v>Número de empresas según la principal causa por la que no ofreció capacitación al personal por gran sector, 2016 y 2017</v>
      </c>
    </row>
    <row r="30" spans="1:8" s="20" customFormat="1" ht="25.5" x14ac:dyDescent="0.2">
      <c r="A30" s="29" t="str">
        <f t="shared" si="0"/>
        <v>Personal ocupado que fue capacitado por las empresas según sexo y gasto realizado por gran sector, 2016 y 2017</v>
      </c>
      <c r="B30" s="30">
        <v>19</v>
      </c>
      <c r="E30" s="18" t="str">
        <f>'19'!$A$3</f>
        <v xml:space="preserve">Personal ocupado que fue capacitado por las empresas según sexo y gasto realizado </v>
      </c>
      <c r="F30" s="18" t="str">
        <f>'19'!$A$4</f>
        <v>por gran sector, 2016 y 2017</v>
      </c>
      <c r="G30" s="18"/>
      <c r="H30" s="19" t="str">
        <f t="shared" si="5"/>
        <v>Personal ocupado que fue capacitado por las empresas según sexo y gasto realizado por gran sector, 2016 y 2017</v>
      </c>
    </row>
    <row r="31" spans="1:8" s="20" customFormat="1" ht="15.75" x14ac:dyDescent="0.2">
      <c r="A31" s="134" t="s">
        <v>306</v>
      </c>
      <c r="B31" s="134"/>
      <c r="F31" s="18"/>
      <c r="G31" s="18"/>
    </row>
    <row r="32" spans="1:8" s="20" customFormat="1" ht="25.5" x14ac:dyDescent="0.2">
      <c r="A32" s="29" t="str">
        <f t="shared" si="0"/>
        <v>Monto por consumo de bienes o servicios que pagaron las empresas según concepto de gasto por gran sector, 2017</v>
      </c>
      <c r="B32" s="30">
        <v>20</v>
      </c>
      <c r="E32" s="18" t="str">
        <f>'20'!$A$3</f>
        <v>Monto por consumo de bienes o servicios que pagaron las empresas según concepto de gasto por gran sector, 2017</v>
      </c>
      <c r="F32" s="18"/>
      <c r="G32" s="18"/>
      <c r="H32" s="19" t="str">
        <f t="shared" si="5"/>
        <v>Monto por consumo de bienes o servicios que pagaron las empresas según concepto de gasto por gran sector, 2017</v>
      </c>
    </row>
    <row r="33" spans="1:8" s="20" customFormat="1" ht="15.75" x14ac:dyDescent="0.2">
      <c r="A33" s="134" t="s">
        <v>307</v>
      </c>
      <c r="B33" s="134"/>
      <c r="E33" s="18"/>
      <c r="F33" s="18"/>
      <c r="G33" s="18"/>
      <c r="H33" s="19"/>
    </row>
    <row r="34" spans="1:8" s="20" customFormat="1" ht="12.75" x14ac:dyDescent="0.2">
      <c r="A34" s="29" t="str">
        <f t="shared" si="0"/>
        <v>Ingresos que obtuvieron las empresas por gran sector, 2016 y 2017</v>
      </c>
      <c r="B34" s="30">
        <v>21</v>
      </c>
      <c r="E34" s="18" t="str">
        <f>'21'!$A$3</f>
        <v>Ingresos que obtuvieron las empresas por gran sector, 2016 y 2017</v>
      </c>
      <c r="F34" s="18"/>
      <c r="G34" s="18"/>
      <c r="H34" s="19" t="str">
        <f t="shared" si="5"/>
        <v>Ingresos que obtuvieron las empresas por gran sector, 2016 y 2017</v>
      </c>
    </row>
    <row r="35" spans="1:8" s="20" customFormat="1" ht="12.75" x14ac:dyDescent="0.2">
      <c r="A35" s="31" t="str">
        <f>H35</f>
        <v>Número de empresas que son proveedoras del gobierno por gran sector, 2018</v>
      </c>
      <c r="B35" s="32">
        <v>22</v>
      </c>
      <c r="E35" s="18" t="str">
        <f>'22'!$A$3</f>
        <v>Número de empresas que son proveedoras del gobierno por gran sector, 2018</v>
      </c>
      <c r="F35" s="18"/>
      <c r="G35" s="18"/>
      <c r="H35" s="19" t="str">
        <f t="shared" si="5"/>
        <v>Número de empresas que son proveedoras del gobierno por gran sector, 2018</v>
      </c>
    </row>
    <row r="36" spans="1:8" s="20" customFormat="1" ht="25.5" x14ac:dyDescent="0.2">
      <c r="A36" s="29" t="str">
        <f>H36</f>
        <v>Número de empresas según el motivo por el que no son proveedoras del gobierno por gran sector, 2018</v>
      </c>
      <c r="B36" s="30">
        <v>23</v>
      </c>
      <c r="E36" s="18" t="str">
        <f>'23'!$A$3</f>
        <v>Número de empresas según el motivo por el que no son proveedoras del gobierno por gran sector, 2018</v>
      </c>
      <c r="F36" s="18"/>
      <c r="G36" s="18"/>
      <c r="H36" s="19" t="str">
        <f t="shared" si="5"/>
        <v>Número de empresas según el motivo por el que no son proveedoras del gobierno por gran sector, 2018</v>
      </c>
    </row>
    <row r="37" spans="1:8" s="20" customFormat="1" ht="12.75" x14ac:dyDescent="0.2">
      <c r="A37" s="31" t="str">
        <f>H37</f>
        <v>Monto de las exportaciones de las empresas por gran sector, 2017</v>
      </c>
      <c r="B37" s="32">
        <v>24</v>
      </c>
      <c r="E37" s="18" t="str">
        <f>'24'!$A$3</f>
        <v>Monto de las exportaciones de las empresas por gran sector, 2017</v>
      </c>
      <c r="F37" s="18"/>
      <c r="G37" s="18"/>
      <c r="H37" s="19" t="str">
        <f t="shared" si="5"/>
        <v>Monto de las exportaciones de las empresas por gran sector, 2017</v>
      </c>
    </row>
    <row r="38" spans="1:8" s="20" customFormat="1" ht="25.5" x14ac:dyDescent="0.2">
      <c r="A38" s="29" t="str">
        <f>H38</f>
        <v>Número de empresas que fueron proveedoras de alguna empresa exportadora y porcentaje promedio de las exportaciones en relación a sus ventas por gran sector, 2017</v>
      </c>
      <c r="B38" s="30">
        <v>25</v>
      </c>
      <c r="E38" s="18" t="str">
        <f>'25'!$A$2</f>
        <v xml:space="preserve">Número de empresas que fueron proveedoras de alguna empresa exportadora </v>
      </c>
      <c r="F38" s="18" t="str">
        <f>'25'!$A$3</f>
        <v xml:space="preserve">y porcentaje promedio de las exportaciones en relación a sus ventas </v>
      </c>
      <c r="G38" s="18" t="str">
        <f>'25'!$A$4</f>
        <v>por gran sector, 2017</v>
      </c>
      <c r="H38" s="19" t="str">
        <f>CONCATENATE(E38,F38,G38)</f>
        <v>Número de empresas que fueron proveedoras de alguna empresa exportadora y porcentaje promedio de las exportaciones en relación a sus ventas por gran sector, 2017</v>
      </c>
    </row>
    <row r="39" spans="1:8" s="20" customFormat="1" ht="25.5" x14ac:dyDescent="0.2">
      <c r="A39" s="31" t="str">
        <f>H39</f>
        <v>Número de empresas que fueron proveedoras de alguna empresa extranjera / multinacional y porcentaje promedio en relación a sus ventas por gran sector, 2017</v>
      </c>
      <c r="B39" s="32">
        <v>26</v>
      </c>
      <c r="E39" s="18" t="str">
        <f>'26'!$A$3</f>
        <v xml:space="preserve">Número de empresas que fueron proveedoras de alguna empresa extranjera / multinacional </v>
      </c>
      <c r="F39" s="18" t="str">
        <f>'26'!$A$4</f>
        <v>y porcentaje promedio en relación a sus ventas por gran sector, 2017</v>
      </c>
      <c r="G39" s="18"/>
      <c r="H39" s="19" t="str">
        <f>CONCATENATE(E39,F39,G39)</f>
        <v>Número de empresas que fueron proveedoras de alguna empresa extranjera / multinacional y porcentaje promedio en relación a sus ventas por gran sector, 2017</v>
      </c>
    </row>
    <row r="40" spans="1:8" s="20" customFormat="1" ht="15.75" x14ac:dyDescent="0.2">
      <c r="A40" s="134" t="s">
        <v>308</v>
      </c>
      <c r="B40" s="134"/>
      <c r="E40" s="18"/>
      <c r="F40" s="18"/>
      <c r="G40" s="18"/>
      <c r="H40" s="19"/>
    </row>
    <row r="41" spans="1:8" ht="15" customHeight="1" x14ac:dyDescent="0.2">
      <c r="A41" s="29" t="str">
        <f>H41</f>
        <v>Valor de las existencias totales de las empresas según periodo de referencia por gran sector, 2017</v>
      </c>
      <c r="B41" s="30">
        <v>27</v>
      </c>
      <c r="E41" s="18" t="str">
        <f>'27'!$A$2</f>
        <v xml:space="preserve">Valor de las existencias totales de las empresas según periodo de referencia </v>
      </c>
      <c r="F41" s="18" t="str">
        <f>'27'!$A$3</f>
        <v>por gran sector, 2017</v>
      </c>
      <c r="G41" s="18"/>
      <c r="H41" s="19" t="str">
        <f>CONCATENATE(E41,F41,G41)</f>
        <v>Valor de las existencias totales de las empresas según periodo de referencia por gran sector, 2017</v>
      </c>
    </row>
    <row r="42" spans="1:8" ht="25.5" x14ac:dyDescent="0.2">
      <c r="A42" s="31" t="str">
        <f>H42</f>
        <v>Valor de las existencias o inventarios de las mercancías para su reventa de las empresas según periodo de referencia por gran sector, 2017</v>
      </c>
      <c r="B42" s="32">
        <v>28</v>
      </c>
      <c r="E42" s="18" t="str">
        <f>'28'!$A$2</f>
        <v xml:space="preserve">Valor de las existencias o inventarios de las mercancías para su reventa de las empresas </v>
      </c>
      <c r="F42" s="18" t="str">
        <f>'28'!$A$3</f>
        <v>según periodo de referencia por gran sector, 2017</v>
      </c>
      <c r="G42" s="18"/>
      <c r="H42" s="19" t="str">
        <f>CONCATENATE(E42,F42,G42)</f>
        <v>Valor de las existencias o inventarios de las mercancías para su reventa de las empresas según periodo de referencia por gran sector, 2017</v>
      </c>
    </row>
    <row r="43" spans="1:8" s="20" customFormat="1" ht="15.75" x14ac:dyDescent="0.2">
      <c r="A43" s="134" t="s">
        <v>309</v>
      </c>
      <c r="B43" s="134"/>
      <c r="E43" s="17"/>
      <c r="F43" s="17"/>
      <c r="G43" s="17"/>
      <c r="H43" s="17"/>
    </row>
    <row r="44" spans="1:8" ht="25.5" x14ac:dyDescent="0.2">
      <c r="A44" s="29" t="str">
        <f>H44</f>
        <v>Valor presente o a costo de reposición de los activos fijos de las empresas por gran sector, al 31 de diciembre de 2017</v>
      </c>
      <c r="B44" s="30">
        <v>29</v>
      </c>
      <c r="E44" s="18" t="str">
        <f>'29'!$A$2</f>
        <v xml:space="preserve">Valor presente o a costo de reposición de los activos fijos de las empresas </v>
      </c>
      <c r="F44" s="18" t="str">
        <f>'29'!$A$3</f>
        <v>por gran sector, al 31 de diciembre de 2017</v>
      </c>
      <c r="H44" s="19" t="str">
        <f>CONCATENATE(E44,F44)</f>
        <v>Valor presente o a costo de reposición de los activos fijos de las empresas por gran sector, al 31 de diciembre de 2017</v>
      </c>
    </row>
    <row r="45" spans="1:8" x14ac:dyDescent="0.2">
      <c r="A45" s="31" t="str">
        <f>H45</f>
        <v>Monto de inversión de las empresas según la adquisición de activos fijos por gran sector, 2017</v>
      </c>
      <c r="B45" s="32">
        <v>30</v>
      </c>
      <c r="E45" s="18" t="str">
        <f>'30'!$A$2</f>
        <v xml:space="preserve">Monto de inversión de las empresas según la adquisición de activos fijos </v>
      </c>
      <c r="F45" s="18" t="str">
        <f>'30'!$A$3</f>
        <v>por gran sector, 2017</v>
      </c>
      <c r="H45" s="19" t="str">
        <f t="shared" ref="H45" si="6">CONCATENATE(E45,F45,G45)</f>
        <v>Monto de inversión de las empresas según la adquisición de activos fijos por gran sector, 2017</v>
      </c>
    </row>
    <row r="46" spans="1:8" s="20" customFormat="1" ht="12.75" x14ac:dyDescent="0.2">
      <c r="A46" s="29" t="str">
        <f>H46</f>
        <v>Monto que recibieron las empresas por la venta de activos fijos por gran sector, 2017</v>
      </c>
      <c r="B46" s="30">
        <v>31</v>
      </c>
      <c r="E46" s="18" t="str">
        <f>'31'!$A$3</f>
        <v>Monto que recibieron las empresas por la venta de activos fijos por gran sector, 2017</v>
      </c>
      <c r="F46" s="18"/>
      <c r="G46" s="18"/>
      <c r="H46" s="19" t="str">
        <f>CONCATENATE(E46,F46)</f>
        <v>Monto que recibieron las empresas por la venta de activos fijos por gran sector, 2017</v>
      </c>
    </row>
    <row r="47" spans="1:8" s="20" customFormat="1" ht="15.75" x14ac:dyDescent="0.2">
      <c r="A47" s="134" t="s">
        <v>310</v>
      </c>
      <c r="B47" s="134"/>
      <c r="E47" s="18"/>
      <c r="F47" s="18"/>
      <c r="G47" s="18"/>
      <c r="H47" s="19"/>
    </row>
    <row r="48" spans="1:8" s="20" customFormat="1" ht="25.5" x14ac:dyDescent="0.2">
      <c r="A48" s="29" t="str">
        <f t="shared" ref="A48:A114" si="7">H48</f>
        <v>Número de empresas según las acciones ejercidas al presentarse un problema en el proceso de producción por gran sector, 2017</v>
      </c>
      <c r="B48" s="30">
        <v>32</v>
      </c>
      <c r="E48" s="18" t="str">
        <f>'32'!$A$3</f>
        <v xml:space="preserve">Número de empresas según las acciones ejercidas al presentarse un problema </v>
      </c>
      <c r="F48" s="18" t="str">
        <f>'32'!$A$4</f>
        <v>en el proceso de producción por gran sector, 2017</v>
      </c>
      <c r="G48" s="18"/>
      <c r="H48" s="19" t="str">
        <f t="shared" ref="H48:H65" si="8">CONCATENATE(E48,F48)</f>
        <v>Número de empresas según las acciones ejercidas al presentarse un problema en el proceso de producción por gran sector, 2017</v>
      </c>
    </row>
    <row r="49" spans="1:8" s="20" customFormat="1" ht="25.5" x14ac:dyDescent="0.2">
      <c r="A49" s="31" t="str">
        <f t="shared" si="7"/>
        <v>Número de empresas según el número de indicadores clave de desempeño que se monitorearon por gran sector, 2017</v>
      </c>
      <c r="B49" s="32">
        <v>33</v>
      </c>
      <c r="E49" s="18" t="str">
        <f>'33'!$A$3</f>
        <v xml:space="preserve">Número de empresas según el número de indicadores clave </v>
      </c>
      <c r="F49" s="18" t="str">
        <f>'33'!$A$4</f>
        <v>de desempeño que se monitorearon por gran sector, 2017</v>
      </c>
      <c r="G49" s="18"/>
      <c r="H49" s="19" t="str">
        <f t="shared" si="8"/>
        <v>Número de empresas según el número de indicadores clave de desempeño que se monitorearon por gran sector, 2017</v>
      </c>
    </row>
    <row r="50" spans="1:8" s="20" customFormat="1" ht="25.5" x14ac:dyDescent="0.2">
      <c r="A50" s="29" t="str">
        <f t="shared" si="7"/>
        <v>Número de empresas según la frecuencia con que fueron revisados los indicadores clave de desempeño por gerentes por gran sector, 2017</v>
      </c>
      <c r="B50" s="30">
        <v>34</v>
      </c>
      <c r="E50" s="18" t="str">
        <f>'34'!$A$3</f>
        <v xml:space="preserve">Número de empresas según la frecuencia con que fueron revisados los indicadores clave </v>
      </c>
      <c r="F50" s="18" t="str">
        <f>'34'!$A$4</f>
        <v>de desempeño por gerentes por gran sector, 2017</v>
      </c>
      <c r="G50" s="18"/>
      <c r="H50" s="19" t="str">
        <f t="shared" si="8"/>
        <v>Número de empresas según la frecuencia con que fueron revisados los indicadores clave de desempeño por gerentes por gran sector, 2017</v>
      </c>
    </row>
    <row r="51" spans="1:8" s="20" customFormat="1" ht="25.5" x14ac:dyDescent="0.2">
      <c r="A51" s="31" t="str">
        <f t="shared" si="7"/>
        <v>Número de empresas según la frecuencia con que fueron revisados los indicadores clave de desempeño por no-gerentes por gran sector, 2017</v>
      </c>
      <c r="B51" s="32">
        <v>35</v>
      </c>
      <c r="E51" s="18" t="str">
        <f>'35'!$A$3</f>
        <v xml:space="preserve">Número de empresas según la frecuencia con que fueron revisados los indicadores clave </v>
      </c>
      <c r="F51" s="18" t="str">
        <f>'35'!$A$4</f>
        <v>de desempeño por no-gerentes por gran sector, 2017</v>
      </c>
      <c r="G51" s="18"/>
      <c r="H51" s="19" t="str">
        <f t="shared" si="8"/>
        <v>Número de empresas según la frecuencia con que fueron revisados los indicadores clave de desempeño por no-gerentes por gran sector, 2017</v>
      </c>
    </row>
    <row r="52" spans="1:8" s="20" customFormat="1" ht="25.5" x14ac:dyDescent="0.2">
      <c r="A52" s="29" t="str">
        <f t="shared" si="7"/>
        <v>Número de empresas según la colocación de tableros de resultados para mostrar los indicadores clave de desempeño por gran sector, 2017</v>
      </c>
      <c r="B52" s="30">
        <v>36</v>
      </c>
      <c r="E52" s="18" t="str">
        <f>'36'!$A$3</f>
        <v xml:space="preserve">Número de empresas según la colocación de tableros de resultados para mostrar </v>
      </c>
      <c r="F52" s="18" t="str">
        <f>'36'!$A$4</f>
        <v>los indicadores clave de desempeño por gran sector, 2017</v>
      </c>
      <c r="G52" s="18"/>
      <c r="H52" s="19" t="str">
        <f t="shared" si="8"/>
        <v>Número de empresas según la colocación de tableros de resultados para mostrar los indicadores clave de desempeño por gran sector, 2017</v>
      </c>
    </row>
    <row r="53" spans="1:8" s="20" customFormat="1" ht="25.5" x14ac:dyDescent="0.2">
      <c r="A53" s="31" t="str">
        <f t="shared" si="7"/>
        <v>Número de empresas según lo que describe mejor el calendario de objetivos de producción por gran sector, 2017</v>
      </c>
      <c r="B53" s="32">
        <v>37</v>
      </c>
      <c r="E53" s="18" t="str">
        <f>'37'!$A$3</f>
        <v xml:space="preserve">Número de empresas según lo que describe mejor el calendario de objetivos </v>
      </c>
      <c r="F53" s="18" t="str">
        <f>'37'!$A$4</f>
        <v>de producción por gran sector, 2017</v>
      </c>
      <c r="G53" s="18"/>
      <c r="H53" s="19" t="str">
        <f t="shared" si="8"/>
        <v>Número de empresas según lo que describe mejor el calendario de objetivos de producción por gran sector, 2017</v>
      </c>
    </row>
    <row r="54" spans="1:8" s="20" customFormat="1" ht="25.5" x14ac:dyDescent="0.2">
      <c r="A54" s="29" t="str">
        <f t="shared" si="7"/>
        <v>Número de empresas según la factibilidad para alcanzar sus objetivos de producción por gran sector, 2017</v>
      </c>
      <c r="B54" s="30">
        <v>38</v>
      </c>
      <c r="E54" s="18" t="str">
        <f>'38'!$A$3</f>
        <v xml:space="preserve">Número de empresas según la factibilidad para alcanzar sus objetivos de producción </v>
      </c>
      <c r="F54" s="18" t="str">
        <f>'38'!$A$4</f>
        <v>por gran sector, 2017</v>
      </c>
      <c r="G54" s="18"/>
      <c r="H54" s="19" t="str">
        <f t="shared" si="8"/>
        <v>Número de empresas según la factibilidad para alcanzar sus objetivos de producción por gran sector, 2017</v>
      </c>
    </row>
    <row r="55" spans="1:8" s="20" customFormat="1" ht="25.5" x14ac:dyDescent="0.2">
      <c r="A55" s="31" t="str">
        <f t="shared" si="7"/>
        <v>Número de empresas según el personal que conocía los objetivos de producción por gran sector, 2017</v>
      </c>
      <c r="B55" s="32">
        <v>39</v>
      </c>
      <c r="E55" s="18" t="str">
        <f>'39'!$A$3</f>
        <v>Número de empresas según el personal que conocía los objetivos de producción por gran sector, 2017</v>
      </c>
      <c r="F55" s="18"/>
      <c r="G55" s="18"/>
      <c r="H55" s="19" t="str">
        <f t="shared" si="8"/>
        <v>Número de empresas según el personal que conocía los objetivos de producción por gran sector, 2017</v>
      </c>
    </row>
    <row r="56" spans="1:8" s="20" customFormat="1" ht="25.5" x14ac:dyDescent="0.2">
      <c r="A56" s="29" t="str">
        <f t="shared" si="7"/>
        <v>Número de empresas según el motivo en que se basaron los bonos de desempeño para no-gerentes por gran sector, 2017</v>
      </c>
      <c r="B56" s="30">
        <v>40</v>
      </c>
      <c r="E56" s="18" t="str">
        <f>'40'!$A$3</f>
        <v xml:space="preserve">Número de empresas según el motivo en que se basaron los bonos de desempeño </v>
      </c>
      <c r="F56" s="18" t="str">
        <f>'40'!$A$4</f>
        <v>para no-gerentes por gran sector, 2017</v>
      </c>
      <c r="G56" s="18"/>
      <c r="H56" s="19" t="str">
        <f t="shared" si="8"/>
        <v>Número de empresas según el motivo en que se basaron los bonos de desempeño para no-gerentes por gran sector, 2017</v>
      </c>
    </row>
    <row r="57" spans="1:8" s="20" customFormat="1" ht="25.5" x14ac:dyDescent="0.2">
      <c r="A57" s="31" t="str">
        <f t="shared" si="7"/>
        <v>Número de empresas según el porcentaje de los no-gerentes que recibieron un bono de desempeño cuando se alcanzaron los objetivos de producción por gran sector, 2017</v>
      </c>
      <c r="B57" s="32">
        <v>41</v>
      </c>
      <c r="E57" s="18" t="str">
        <f>'41'!$A$2</f>
        <v xml:space="preserve">Número de empresas según el porcentaje de los no-gerentes que recibieron un bono </v>
      </c>
      <c r="F57" s="18" t="str">
        <f>'41'!$A$3</f>
        <v xml:space="preserve">de desempeño cuando se alcanzaron los objetivos de producción </v>
      </c>
      <c r="G57" s="18" t="str">
        <f>'41'!$A$4</f>
        <v>por gran sector, 2017</v>
      </c>
      <c r="H57" s="19" t="str">
        <f>CONCATENATE(E57,F57,G57)</f>
        <v>Número de empresas según el porcentaje de los no-gerentes que recibieron un bono de desempeño cuando se alcanzaron los objetivos de producción por gran sector, 2017</v>
      </c>
    </row>
    <row r="58" spans="1:8" s="20" customFormat="1" ht="25.5" x14ac:dyDescent="0.2">
      <c r="A58" s="29" t="str">
        <f t="shared" si="7"/>
        <v>Número de empresas según la característica en que se basaron los bonos de desempeño para gerentes por gran sector, 2017</v>
      </c>
      <c r="B58" s="30">
        <v>42</v>
      </c>
      <c r="E58" s="18" t="str">
        <f>'42'!$A$3</f>
        <v xml:space="preserve">Número de empresas según la característica en que se basaron los bonos de desempeño </v>
      </c>
      <c r="F58" s="18" t="str">
        <f>'42'!$A$4</f>
        <v>para gerentes por gran sector, 2017</v>
      </c>
      <c r="G58" s="18"/>
      <c r="H58" s="19" t="str">
        <f t="shared" si="8"/>
        <v>Número de empresas según la característica en que se basaron los bonos de desempeño para gerentes por gran sector, 2017</v>
      </c>
    </row>
    <row r="59" spans="1:8" s="20" customFormat="1" ht="25.5" x14ac:dyDescent="0.2">
      <c r="A59" s="31" t="str">
        <f t="shared" si="7"/>
        <v>Número de empresas según el porcentaje de los gerentes que recibieron un bono de desempeño cuando se alcanzaron los objetivos de producción por gran sector, 2017</v>
      </c>
      <c r="B59" s="32">
        <v>43</v>
      </c>
      <c r="E59" s="18" t="str">
        <f>'43'!$A$2</f>
        <v xml:space="preserve">Número de empresas según el porcentaje de los gerentes que recibieron un bono </v>
      </c>
      <c r="F59" s="18" t="str">
        <f>'43'!$A$3</f>
        <v xml:space="preserve">de desempeño cuando se alcanzaron los objetivos de producción </v>
      </c>
      <c r="G59" s="18" t="str">
        <f>'43'!$A$4</f>
        <v>por gran sector, 2017</v>
      </c>
      <c r="H59" s="19" t="str">
        <f>CONCATENATE(E59,F59,G59)</f>
        <v>Número de empresas según el porcentaje de los gerentes que recibieron un bono de desempeño cuando se alcanzaron los objetivos de producción por gran sector, 2017</v>
      </c>
    </row>
    <row r="60" spans="1:8" s="20" customFormat="1" ht="25.5" x14ac:dyDescent="0.2">
      <c r="A60" s="29" t="str">
        <f t="shared" si="7"/>
        <v>Número de empresas según los criterios que fueron tomados para ascender a los no-gerentes por gran sector, 2017</v>
      </c>
      <c r="B60" s="30">
        <v>44</v>
      </c>
      <c r="E60" s="18" t="str">
        <f>'44'!$A$3</f>
        <v xml:space="preserve">Número de empresas según los criterios que fueron tomados para ascender </v>
      </c>
      <c r="F60" s="18" t="str">
        <f>'44'!$A$4</f>
        <v>a los no-gerentes por gran sector, 2017</v>
      </c>
      <c r="G60" s="18"/>
      <c r="H60" s="19" t="str">
        <f t="shared" si="8"/>
        <v>Número de empresas según los criterios que fueron tomados para ascender a los no-gerentes por gran sector, 2017</v>
      </c>
    </row>
    <row r="61" spans="1:8" s="20" customFormat="1" ht="25.5" x14ac:dyDescent="0.2">
      <c r="A61" s="31" t="str">
        <f t="shared" si="7"/>
        <v>Número de empresas según los criterios que fueron tomados para ascender a los gerentes por gran sector, 2017</v>
      </c>
      <c r="B61" s="32">
        <v>45</v>
      </c>
      <c r="E61" s="18" t="str">
        <f>'45'!$A$3</f>
        <v xml:space="preserve">Número de empresas según los criterios que fueron tomados para ascender </v>
      </c>
      <c r="F61" s="18" t="str">
        <f>'45'!$A$4</f>
        <v>a los gerentes por gran sector, 2017</v>
      </c>
      <c r="G61" s="18"/>
      <c r="H61" s="19" t="str">
        <f t="shared" si="8"/>
        <v>Número de empresas según los criterios que fueron tomados para ascender a los gerentes por gran sector, 2017</v>
      </c>
    </row>
    <row r="62" spans="1:8" s="20" customFormat="1" ht="25.5" x14ac:dyDescent="0.2">
      <c r="A62" s="29" t="str">
        <f t="shared" si="7"/>
        <v>Número de empresas según la condición de reasignación o despido de un no-gerente cuando tuvo un mal desempeño por gran sector, 2017</v>
      </c>
      <c r="B62" s="30">
        <v>46</v>
      </c>
      <c r="E62" s="18" t="str">
        <f>'46'!$A$3</f>
        <v xml:space="preserve">Número de empresas según la condición de reasignación o despido de un no-gerente </v>
      </c>
      <c r="F62" s="18" t="str">
        <f>'46'!$A$4</f>
        <v>cuando tuvo un mal desempeño por gran sector, 2017</v>
      </c>
      <c r="G62" s="18"/>
      <c r="H62" s="19" t="str">
        <f t="shared" si="8"/>
        <v>Número de empresas según la condición de reasignación o despido de un no-gerente cuando tuvo un mal desempeño por gran sector, 2017</v>
      </c>
    </row>
    <row r="63" spans="1:8" s="20" customFormat="1" ht="25.5" x14ac:dyDescent="0.2">
      <c r="A63" s="31" t="str">
        <f t="shared" si="7"/>
        <v>Número de empresas según la condición de reasignación o despido de un gerente cuando tuvo un mal desempeño por gran sector, 2017</v>
      </c>
      <c r="B63" s="32">
        <v>47</v>
      </c>
      <c r="E63" s="18" t="str">
        <f>'47'!$A$3</f>
        <v xml:space="preserve">Número de empresas según la condición de reasignación o despido de un gerente </v>
      </c>
      <c r="F63" s="18" t="str">
        <f>'47'!$A$4</f>
        <v>cuando tuvo un mal desempeño por gran sector, 2017</v>
      </c>
      <c r="G63" s="18"/>
      <c r="H63" s="19" t="str">
        <f t="shared" si="8"/>
        <v>Número de empresas según la condición de reasignación o despido de un gerente cuando tuvo un mal desempeño por gran sector, 2017</v>
      </c>
    </row>
    <row r="64" spans="1:8" s="20" customFormat="1" ht="15.75" x14ac:dyDescent="0.2">
      <c r="A64" s="134" t="s">
        <v>311</v>
      </c>
      <c r="B64" s="134"/>
      <c r="E64" s="18"/>
      <c r="F64" s="18"/>
      <c r="G64" s="18"/>
      <c r="H64" s="19"/>
    </row>
    <row r="65" spans="1:8" s="20" customFormat="1" ht="25.5" x14ac:dyDescent="0.2">
      <c r="A65" s="29" t="str">
        <f>H65</f>
        <v>Número de empresas según su conocimiento de programas del Gobierno Federal de promoción y apoyo para las empresas por gran sector, 2018</v>
      </c>
      <c r="B65" s="30">
        <v>48</v>
      </c>
      <c r="E65" s="18" t="str">
        <f>'48'!$A$3</f>
        <v xml:space="preserve">Número de empresas según su conocimiento de programas del Gobierno Federal </v>
      </c>
      <c r="F65" s="18" t="str">
        <f>'48'!$A$4</f>
        <v>de promoción y apoyo para las empresas por gran sector, 2018</v>
      </c>
      <c r="G65" s="18"/>
      <c r="H65" s="19" t="str">
        <f t="shared" si="8"/>
        <v>Número de empresas según su conocimiento de programas del Gobierno Federal de promoción y apoyo para las empresas por gran sector, 2018</v>
      </c>
    </row>
    <row r="66" spans="1:8" s="20" customFormat="1" ht="25.5" x14ac:dyDescent="0.2">
      <c r="A66" s="31" t="str">
        <f t="shared" si="7"/>
        <v>Número de empresas según la solicitud y apoyo recibido de los programas del Gobierno Federal de acuerdo al monto otorgado por gran sector, 2016 o 2017</v>
      </c>
      <c r="B66" s="32">
        <v>49</v>
      </c>
      <c r="E66" s="18" t="str">
        <f>'49'!$A$2</f>
        <v xml:space="preserve">Número de empresas según la solicitud y apoyo recibido de los programas </v>
      </c>
      <c r="F66" s="18" t="str">
        <f>'49'!$A$3</f>
        <v xml:space="preserve">del Gobierno Federal de acuerdo al monto otorgado </v>
      </c>
      <c r="G66" s="18" t="str">
        <f>'49'!$A$4</f>
        <v>por gran sector, 2016 o 2017</v>
      </c>
      <c r="H66" s="19" t="str">
        <f>CONCATENATE(E66,F66,G66)</f>
        <v>Número de empresas según la solicitud y apoyo recibido de los programas del Gobierno Federal de acuerdo al monto otorgado por gran sector, 2016 o 2017</v>
      </c>
    </row>
    <row r="67" spans="1:8" s="20" customFormat="1" ht="25.5" x14ac:dyDescent="0.2">
      <c r="A67" s="29" t="str">
        <f t="shared" si="7"/>
        <v>Número de empresas según la causa principal por la que no solicitaron apoyo de los programas del Gobierno Federal por gran sector, 2016 o 2017</v>
      </c>
      <c r="B67" s="30">
        <v>50</v>
      </c>
      <c r="E67" s="18" t="str">
        <f>'50'!$A$3</f>
        <v xml:space="preserve">Número de empresas según la causa principal por la que no solicitaron apoyo </v>
      </c>
      <c r="F67" s="18" t="str">
        <f>'50'!$A$4</f>
        <v>de los programas del Gobierno Federal por gran sector, 2016 o 2017</v>
      </c>
      <c r="G67" s="18"/>
      <c r="H67" s="19" t="str">
        <f>CONCATENATE(E67,F67,G67)</f>
        <v>Número de empresas según la causa principal por la que no solicitaron apoyo de los programas del Gobierno Federal por gran sector, 2016 o 2017</v>
      </c>
    </row>
    <row r="68" spans="1:8" s="20" customFormat="1" ht="12.75" x14ac:dyDescent="0.2">
      <c r="A68" s="31" t="str">
        <f t="shared" si="7"/>
        <v>Número de empresas que reportan tener deudas por gran sector, 2017</v>
      </c>
      <c r="B68" s="32">
        <v>51</v>
      </c>
      <c r="E68" s="18" t="str">
        <f>'51'!$A$3</f>
        <v>Número de empresas que reportan tener deudas por gran sector, 2017</v>
      </c>
      <c r="F68" s="18"/>
      <c r="G68" s="18"/>
      <c r="H68" s="19" t="str">
        <f t="shared" ref="H68:H85" si="9">CONCATENATE(E68,F68,G68)</f>
        <v>Número de empresas que reportan tener deudas por gran sector, 2017</v>
      </c>
    </row>
    <row r="69" spans="1:8" s="20" customFormat="1" ht="12.75" x14ac:dyDescent="0.2">
      <c r="A69" s="29" t="str">
        <f t="shared" si="7"/>
        <v>Valor de las deudas de las empresas según acreedor por gran sector, 2017</v>
      </c>
      <c r="B69" s="30">
        <v>52</v>
      </c>
      <c r="E69" s="18" t="str">
        <f>'52'!$A$3</f>
        <v>Valor de las deudas de las empresas según acreedor por gran sector, 2017</v>
      </c>
      <c r="F69" s="18"/>
      <c r="G69" s="18"/>
      <c r="H69" s="19" t="str">
        <f t="shared" si="9"/>
        <v>Valor de las deudas de las empresas según acreedor por gran sector, 2017</v>
      </c>
    </row>
    <row r="70" spans="1:8" s="20" customFormat="1" ht="25.5" x14ac:dyDescent="0.2">
      <c r="A70" s="31" t="str">
        <f t="shared" si="7"/>
        <v>Número de empresas según el acceso a las fuentes de financiamiento, así como el monto recibido por gran sector, 2016 y 2017</v>
      </c>
      <c r="B70" s="32">
        <v>53</v>
      </c>
      <c r="E70" s="18" t="str">
        <f>'53'!$A$3</f>
        <v>Número de empresas según el acceso a las fuentes de financiamiento, así como el monto recibido por gran sector, 2016 y 2017</v>
      </c>
      <c r="F70" s="18"/>
      <c r="G70" s="18"/>
      <c r="H70" s="19" t="str">
        <f t="shared" si="9"/>
        <v>Número de empresas según el acceso a las fuentes de financiamiento, así como el monto recibido por gran sector, 2016 y 2017</v>
      </c>
    </row>
    <row r="71" spans="1:8" s="20" customFormat="1" ht="25.5" x14ac:dyDescent="0.2">
      <c r="A71" s="29" t="str">
        <f t="shared" si="7"/>
        <v>Número de empresas de acuerdo a la fuente de financiamiento más importante según el plazo por gran sector, 2017</v>
      </c>
      <c r="B71" s="30">
        <v>54.1</v>
      </c>
      <c r="E71" s="18" t="str">
        <f>'54.1'!$A$3</f>
        <v xml:space="preserve">Número de empresas de acuerdo a la fuente de financiamiento más importante </v>
      </c>
      <c r="F71" s="18" t="str">
        <f>'54.1'!$A$4</f>
        <v>según el plazo por gran sector, 2017</v>
      </c>
      <c r="G71" s="18"/>
      <c r="H71" s="19" t="str">
        <f t="shared" si="9"/>
        <v>Número de empresas de acuerdo a la fuente de financiamiento más importante según el plazo por gran sector, 2017</v>
      </c>
    </row>
    <row r="72" spans="1:8" s="20" customFormat="1" ht="25.5" x14ac:dyDescent="0.2">
      <c r="A72" s="31" t="str">
        <f t="shared" si="7"/>
        <v>Número de empresas de acuerdo a la fuente de financiamiento más importante según la tasa de interés anual por gran sector, 2017</v>
      </c>
      <c r="B72" s="32">
        <v>54.2</v>
      </c>
      <c r="E72" s="18" t="str">
        <f>'54.2'!$A$3</f>
        <v xml:space="preserve">Número de empresas de acuerdo a la fuente de financiamiento más importante </v>
      </c>
      <c r="F72" s="18" t="str">
        <f>'54.2'!$A$4</f>
        <v>según la tasa de interés anual por gran sector, 2017</v>
      </c>
      <c r="G72" s="18"/>
      <c r="H72" s="19" t="str">
        <f t="shared" si="9"/>
        <v>Número de empresas de acuerdo a la fuente de financiamiento más importante según la tasa de interés anual por gran sector, 2017</v>
      </c>
    </row>
    <row r="73" spans="1:8" s="20" customFormat="1" ht="25.5" x14ac:dyDescent="0.2">
      <c r="A73" s="29" t="str">
        <f t="shared" si="7"/>
        <v xml:space="preserve">Número de empresas de acuerdo a la fuente de financiamiento más importante según uso del financiamiento por gran sector, 2017 </v>
      </c>
      <c r="B73" s="30">
        <v>54.3</v>
      </c>
      <c r="E73" s="18" t="str">
        <f>'54.3'!$A$3</f>
        <v xml:space="preserve">Número de empresas de acuerdo a la fuente de financiamiento más importante </v>
      </c>
      <c r="F73" s="18" t="str">
        <f>'54.3'!$A$4</f>
        <v xml:space="preserve">según uso del financiamiento por gran sector, 2017 </v>
      </c>
      <c r="G73" s="18"/>
      <c r="H73" s="19" t="str">
        <f t="shared" si="9"/>
        <v xml:space="preserve">Número de empresas de acuerdo a la fuente de financiamiento más importante según uso del financiamiento por gran sector, 2017 </v>
      </c>
    </row>
    <row r="74" spans="1:8" s="20" customFormat="1" ht="25.5" x14ac:dyDescent="0.2">
      <c r="A74" s="31" t="str">
        <f t="shared" si="7"/>
        <v>Número de empresas de acuerdo a la fuente de financiamiento más importante según principal garantía otorgada por gran sector, 2017</v>
      </c>
      <c r="B74" s="32">
        <v>54.4</v>
      </c>
      <c r="E74" s="18" t="str">
        <f>'54.4'!$A$3</f>
        <v xml:space="preserve">Número de empresas de acuerdo a la fuente de financiamiento más importante </v>
      </c>
      <c r="F74" s="18" t="str">
        <f>'54.4'!$A$4</f>
        <v>según principal garantía otorgada por gran sector, 2017</v>
      </c>
      <c r="G74" s="18"/>
      <c r="H74" s="19" t="str">
        <f t="shared" si="9"/>
        <v>Número de empresas de acuerdo a la fuente de financiamiento más importante según principal garantía otorgada por gran sector, 2017</v>
      </c>
    </row>
    <row r="75" spans="1:8" s="20" customFormat="1" ht="25.5" x14ac:dyDescent="0.2">
      <c r="A75" s="29" t="str">
        <f t="shared" si="7"/>
        <v>Número de empresas de acuerdo a la fuente de financiamiento más importante según moneda del financiamiento por gran sector, 2017</v>
      </c>
      <c r="B75" s="30">
        <v>54.5</v>
      </c>
      <c r="E75" s="18" t="str">
        <f>'54.5'!$A$3</f>
        <v xml:space="preserve">Número de empresas de acuerdo a la fuente de financiamiento más importante </v>
      </c>
      <c r="F75" s="18" t="str">
        <f>'54.5'!$A$4</f>
        <v>según moneda del financiamiento por gran sector, 2017</v>
      </c>
      <c r="G75" s="18"/>
      <c r="H75" s="19" t="str">
        <f t="shared" si="9"/>
        <v>Número de empresas de acuerdo a la fuente de financiamiento más importante según moneda del financiamiento por gran sector, 2017</v>
      </c>
    </row>
    <row r="76" spans="1:8" s="20" customFormat="1" ht="25.5" x14ac:dyDescent="0.2">
      <c r="A76" s="31" t="str">
        <f t="shared" si="7"/>
        <v>Número de empresas según la venta de las cuentas por cobrar (factoraje) y monto recibido por gran sector, 2016 o 2017</v>
      </c>
      <c r="B76" s="32">
        <v>55</v>
      </c>
      <c r="E76" s="18" t="str">
        <f>'55'!$A$3</f>
        <v xml:space="preserve">Número de empresas según la venta de las cuentas por cobrar (factoraje) y monto </v>
      </c>
      <c r="F76" s="18" t="str">
        <f>'55'!$A$4</f>
        <v>recibido por gran sector, 2016 o 2017</v>
      </c>
      <c r="G76" s="18"/>
      <c r="H76" s="19" t="str">
        <f t="shared" si="9"/>
        <v>Número de empresas según la venta de las cuentas por cobrar (factoraje) y monto recibido por gran sector, 2016 o 2017</v>
      </c>
    </row>
    <row r="77" spans="1:8" s="20" customFormat="1" ht="25.5" x14ac:dyDescent="0.2">
      <c r="A77" s="29" t="str">
        <f t="shared" si="7"/>
        <v>Número de empresas que tuvieron necesidad de invertir en equipo, vehículos, inmuebles, capacitación, etcétera y no pudieron por falta de dinero por gran sector, 2017</v>
      </c>
      <c r="B77" s="30">
        <v>56</v>
      </c>
      <c r="E77" s="18" t="str">
        <f>'56'!$A$2</f>
        <v xml:space="preserve">Número de empresas que tuvieron necesidad de invertir en equipo, vehículos, </v>
      </c>
      <c r="F77" s="18" t="str">
        <f>'56'!$A$3</f>
        <v xml:space="preserve">inmuebles, capacitación, etcétera y no pudieron por falta de dinero </v>
      </c>
      <c r="G77" s="18" t="str">
        <f>'56'!$A$4</f>
        <v>por gran sector, 2017</v>
      </c>
      <c r="H77" s="19" t="str">
        <f t="shared" si="9"/>
        <v>Número de empresas que tuvieron necesidad de invertir en equipo, vehículos, inmuebles, capacitación, etcétera y no pudieron por falta de dinero por gran sector, 2017</v>
      </c>
    </row>
    <row r="78" spans="1:8" s="20" customFormat="1" ht="25.5" x14ac:dyDescent="0.2">
      <c r="A78" s="31" t="str">
        <f t="shared" si="7"/>
        <v>Tasa de interés anual para un crédito bancario a plazo de un año para una empresa como la suya por gran sector, 2018</v>
      </c>
      <c r="B78" s="32">
        <v>57</v>
      </c>
      <c r="E78" s="18" t="str">
        <f>'57'!$A$3</f>
        <v xml:space="preserve">Tasa de interés anual para un crédito bancario a plazo de un año para una empresa </v>
      </c>
      <c r="F78" s="18" t="str">
        <f>'57'!$A$4</f>
        <v>como la suya por gran sector, 2018</v>
      </c>
      <c r="G78" s="18"/>
      <c r="H78" s="19" t="str">
        <f t="shared" si="9"/>
        <v>Tasa de interés anual para un crédito bancario a plazo de un año para una empresa como la suya por gran sector, 2018</v>
      </c>
    </row>
    <row r="79" spans="1:8" s="20" customFormat="1" ht="25.5" x14ac:dyDescent="0.2">
      <c r="A79" s="29" t="str">
        <f t="shared" si="7"/>
        <v>Número de empresas de acuerdo a la decisión de tomar un crédito bancario para la empresa en los términos promedio al día de hoy por gran sector, 2018</v>
      </c>
      <c r="B79" s="30">
        <v>58</v>
      </c>
      <c r="E79" s="18" t="str">
        <f>'58'!$A$2</f>
        <v xml:space="preserve">Número de empresas de acuerdo a la decisión de tomar un crédito bancario </v>
      </c>
      <c r="F79" s="18" t="str">
        <f>'58'!$A$3</f>
        <v xml:space="preserve">para la empresa en los términos promedio al día de hoy </v>
      </c>
      <c r="G79" s="18" t="str">
        <f>'58'!$A$4</f>
        <v>por gran sector, 2018</v>
      </c>
      <c r="H79" s="19" t="str">
        <f t="shared" si="9"/>
        <v>Número de empresas de acuerdo a la decisión de tomar un crédito bancario para la empresa en los términos promedio al día de hoy por gran sector, 2018</v>
      </c>
    </row>
    <row r="80" spans="1:8" s="20" customFormat="1" ht="25.5" x14ac:dyDescent="0.2">
      <c r="A80" s="31" t="str">
        <f t="shared" si="7"/>
        <v>Número de empresas según la razón principal por la cual las empresas no tomarían un crédito bancario por gran sector, 2018</v>
      </c>
      <c r="B80" s="32">
        <v>59</v>
      </c>
      <c r="E80" s="18" t="str">
        <f>'59'!$A$3</f>
        <v xml:space="preserve">Número de empresas según la razón principal por la cual las empresas no tomarían </v>
      </c>
      <c r="F80" s="18" t="str">
        <f>'59'!$A$4</f>
        <v>un crédito bancario por gran sector, 2018</v>
      </c>
      <c r="G80" s="18"/>
      <c r="H80" s="19" t="str">
        <f t="shared" si="9"/>
        <v>Número de empresas según la razón principal por la cual las empresas no tomarían un crédito bancario por gran sector, 2018</v>
      </c>
    </row>
    <row r="81" spans="1:8" s="20" customFormat="1" ht="25.5" x14ac:dyDescent="0.2">
      <c r="A81" s="29" t="str">
        <f t="shared" si="7"/>
        <v>Número de empresas que en los últimos 6 años han tenido un crédito bancario y si dejaron de pagar por más de 90 días por gran sector, 2018</v>
      </c>
      <c r="B81" s="30">
        <v>60</v>
      </c>
      <c r="E81" s="18" t="str">
        <f>'60'!$A$3</f>
        <v xml:space="preserve">Número de empresas que en los últimos 6 años han tenido un crédito bancario </v>
      </c>
      <c r="F81" s="18" t="str">
        <f>'60'!$A$4</f>
        <v>y si dejaron de pagar por más de 90 días por gran sector, 2018</v>
      </c>
      <c r="G81" s="18"/>
      <c r="H81" s="19" t="str">
        <f t="shared" si="9"/>
        <v>Número de empresas que en los últimos 6 años han tenido un crédito bancario y si dejaron de pagar por más de 90 días por gran sector, 2018</v>
      </c>
    </row>
    <row r="82" spans="1:8" s="20" customFormat="1" ht="25.5" x14ac:dyDescent="0.2">
      <c r="A82" s="31" t="str">
        <f t="shared" si="7"/>
        <v>Número de empresas que les han rechazado alguna solicitud de crédito bancario en los últimos dos años por gran sector, 2018</v>
      </c>
      <c r="B82" s="32">
        <v>61</v>
      </c>
      <c r="E82" s="18" t="str">
        <f>'61'!$A$3</f>
        <v xml:space="preserve">Número de empresas que les han rechazado alguna solicitud de crédito bancario </v>
      </c>
      <c r="F82" s="18" t="str">
        <f>'61'!$A$4</f>
        <v>en los últimos dos años por gran sector, 2018</v>
      </c>
      <c r="G82" s="18"/>
      <c r="H82" s="19" t="str">
        <f t="shared" si="9"/>
        <v>Número de empresas que les han rechazado alguna solicitud de crédito bancario en los últimos dos años por gran sector, 2018</v>
      </c>
    </row>
    <row r="83" spans="1:8" s="20" customFormat="1" ht="25.5" x14ac:dyDescent="0.2">
      <c r="A83" s="29" t="str">
        <f t="shared" si="7"/>
        <v>Número de empresas según la razón más importante por la cual no le concedieron un crédito bancario por gran sector, 2018</v>
      </c>
      <c r="B83" s="30">
        <v>62</v>
      </c>
      <c r="E83" s="18" t="str">
        <f>'62'!$A$3</f>
        <v xml:space="preserve">Número de empresas según la razón más importante por la cual no le concedieron un crédito bancario </v>
      </c>
      <c r="F83" s="18" t="str">
        <f>'62'!$A$4</f>
        <v>por gran sector, 2018</v>
      </c>
      <c r="G83" s="18"/>
      <c r="H83" s="19" t="str">
        <f t="shared" si="9"/>
        <v>Número de empresas según la razón más importante por la cual no le concedieron un crédito bancario por gran sector, 2018</v>
      </c>
    </row>
    <row r="84" spans="1:8" s="20" customFormat="1" ht="25.5" x14ac:dyDescent="0.2">
      <c r="A84" s="31" t="str">
        <f t="shared" si="7"/>
        <v>Probabilidad promedio que las empresas creen tener de que les den un crédito en caso de solicitarlo a un banco al día de la entrevista por gran sector, 2018</v>
      </c>
      <c r="B84" s="32">
        <v>63</v>
      </c>
      <c r="E84" s="18" t="str">
        <f>'63'!$A$3</f>
        <v xml:space="preserve">Probabilidad promedio que las empresas creen tener de que les den un crédito </v>
      </c>
      <c r="F84" s="18" t="str">
        <f>'63'!$A$4</f>
        <v>en caso de solicitarlo a un banco al día de la entrevista por gran sector, 2018</v>
      </c>
      <c r="G84" s="18"/>
      <c r="H84" s="19" t="str">
        <f t="shared" si="9"/>
        <v>Probabilidad promedio que las empresas creen tener de que les den un crédito en caso de solicitarlo a un banco al día de la entrevista por gran sector, 2018</v>
      </c>
    </row>
    <row r="85" spans="1:8" s="20" customFormat="1" ht="25.5" x14ac:dyDescent="0.2">
      <c r="A85" s="29" t="str">
        <f t="shared" si="7"/>
        <v>Tasa de interés promedio anual máxima que las empresas estarían dispuestas a pagar por un crédito bancario por gran sector, 2018</v>
      </c>
      <c r="B85" s="30">
        <v>64</v>
      </c>
      <c r="E85" s="18" t="str">
        <f>'64'!$A$3</f>
        <v xml:space="preserve">Tasa de interés promedio anual máxima que las empresas estarían dispuestas </v>
      </c>
      <c r="F85" s="18" t="str">
        <f>'64'!$A$4</f>
        <v>a pagar por un crédito bancario por gran sector, 2018</v>
      </c>
      <c r="G85" s="18"/>
      <c r="H85" s="19" t="str">
        <f t="shared" si="9"/>
        <v>Tasa de interés promedio anual máxima que las empresas estarían dispuestas a pagar por un crédito bancario por gran sector, 2018</v>
      </c>
    </row>
    <row r="86" spans="1:8" s="20" customFormat="1" ht="15.75" x14ac:dyDescent="0.2">
      <c r="A86" s="134" t="s">
        <v>312</v>
      </c>
      <c r="B86" s="134"/>
      <c r="E86" s="18"/>
      <c r="F86" s="18"/>
      <c r="G86" s="18"/>
      <c r="H86" s="19"/>
    </row>
    <row r="87" spans="1:8" s="20" customFormat="1" ht="25.5" x14ac:dyDescent="0.2">
      <c r="A87" s="29" t="str">
        <f t="shared" si="7"/>
        <v>Número de empresas que participaron mediante contratos o programas de colaboración en cadenas productivas por gran sector, 2016 y 2017</v>
      </c>
      <c r="B87" s="30">
        <v>65</v>
      </c>
      <c r="E87" s="18" t="str">
        <f>'65'!$A$3</f>
        <v xml:space="preserve">Número de empresas que participaron mediante contratos o programas de colaboración </v>
      </c>
      <c r="F87" s="18" t="str">
        <f>'65'!$A$4</f>
        <v>en cadenas productivas por gran sector, 2016 y 2017</v>
      </c>
      <c r="G87" s="18"/>
      <c r="H87" s="19" t="str">
        <f t="shared" ref="H87:H115" si="10">CONCATENATE(E87,F87,G87)</f>
        <v>Número de empresas que participaron mediante contratos o programas de colaboración en cadenas productivas por gran sector, 2016 y 2017</v>
      </c>
    </row>
    <row r="88" spans="1:8" s="20" customFormat="1" ht="25.5" x14ac:dyDescent="0.2">
      <c r="A88" s="31" t="str">
        <f t="shared" si="7"/>
        <v>Número de empresas según la razón principal por la que no estuvieron integradas a cadenas productivas por gran sector, 2016 y 2017</v>
      </c>
      <c r="B88" s="32">
        <v>66</v>
      </c>
      <c r="E88" s="18" t="str">
        <f>'66'!$A$3</f>
        <v xml:space="preserve">Número de empresas según la razón principal por la que no estuvieron integradas a cadenas productivas </v>
      </c>
      <c r="F88" s="18" t="str">
        <f>'66'!$A$4</f>
        <v>por gran sector, 2016 y 2017</v>
      </c>
      <c r="G88" s="18"/>
      <c r="H88" s="19" t="str">
        <f t="shared" si="10"/>
        <v>Número de empresas según la razón principal por la que no estuvieron integradas a cadenas productivas por gran sector, 2016 y 2017</v>
      </c>
    </row>
    <row r="89" spans="1:8" s="20" customFormat="1" ht="25.5" x14ac:dyDescent="0.2">
      <c r="A89" s="29" t="str">
        <f t="shared" si="7"/>
        <v>Edad promedio de las empresas en la que empezaron a participar en cadenas productivas por gran sector, 2016 y 2017</v>
      </c>
      <c r="B89" s="30">
        <v>67</v>
      </c>
      <c r="E89" s="18" t="str">
        <f>'67'!$A$3</f>
        <v xml:space="preserve">Edad promedio de las empresas en la que empezaron a participar en cadenas productivas </v>
      </c>
      <c r="F89" s="18" t="str">
        <f>'67'!$A$4</f>
        <v>por gran sector, 2016 y 2017</v>
      </c>
      <c r="G89" s="18"/>
      <c r="H89" s="19" t="str">
        <f>CONCATENATE(E89,F89)</f>
        <v>Edad promedio de las empresas en la que empezaron a participar en cadenas productivas por gran sector, 2016 y 2017</v>
      </c>
    </row>
    <row r="90" spans="1:8" s="20" customFormat="1" ht="25.5" x14ac:dyDescent="0.2">
      <c r="A90" s="31" t="str">
        <f t="shared" si="7"/>
        <v>Número de empresas según el eslabón de la cadena productiva en que se encuentran situadas por gran sector, 2017</v>
      </c>
      <c r="B90" s="32">
        <v>68</v>
      </c>
      <c r="E90" s="18" t="str">
        <f>'68'!$A$3</f>
        <v xml:space="preserve">Número de empresas según el eslabón de la cadena productiva en que se encuentran </v>
      </c>
      <c r="F90" s="18" t="str">
        <f>'68'!$A$4</f>
        <v>situadas por gran sector, 2017</v>
      </c>
      <c r="G90" s="18"/>
      <c r="H90" s="19" t="str">
        <f t="shared" si="10"/>
        <v>Número de empresas según el eslabón de la cadena productiva en que se encuentran situadas por gran sector, 2017</v>
      </c>
    </row>
    <row r="91" spans="1:8" s="20" customFormat="1" ht="25.5" x14ac:dyDescent="0.2">
      <c r="A91" s="29" t="str">
        <f t="shared" si="7"/>
        <v>Número de empresas según el principal beneficio que obtuvieron por estar integradas a cadenas productivas por gran sector, 2017</v>
      </c>
      <c r="B91" s="30">
        <v>69</v>
      </c>
      <c r="E91" s="18" t="str">
        <f>'69'!$A$3</f>
        <v xml:space="preserve">Número de empresas según el principal beneficio que obtuvieron por estar integradas a cadenas productivas </v>
      </c>
      <c r="F91" s="18" t="str">
        <f>'69'!$A$4</f>
        <v>por gran sector, 2017</v>
      </c>
      <c r="G91" s="18"/>
      <c r="H91" s="19" t="str">
        <f t="shared" si="10"/>
        <v>Número de empresas según el principal beneficio que obtuvieron por estar integradas a cadenas productivas por gran sector, 2017</v>
      </c>
    </row>
    <row r="92" spans="1:8" s="20" customFormat="1" ht="15.75" x14ac:dyDescent="0.2">
      <c r="A92" s="134" t="s">
        <v>313</v>
      </c>
      <c r="B92" s="134"/>
      <c r="E92" s="18"/>
      <c r="F92" s="18"/>
      <c r="G92" s="18"/>
      <c r="H92" s="19"/>
    </row>
    <row r="93" spans="1:8" s="20" customFormat="1" ht="25.5" x14ac:dyDescent="0.2">
      <c r="A93" s="29" t="str">
        <f t="shared" si="7"/>
        <v>Número de empresas que utilizaron equipo de cómputo propio, prestado o en arrendamiento puro o financiero para el desarrollo de sus actividades por gran sector, 2017</v>
      </c>
      <c r="B93" s="30">
        <v>70</v>
      </c>
      <c r="E93" s="18" t="str">
        <f>'70'!$A$2</f>
        <v xml:space="preserve">Número de empresas que utilizaron equipo de cómputo propio, prestado </v>
      </c>
      <c r="F93" s="18" t="str">
        <f>'70'!$A$3</f>
        <v xml:space="preserve">o en arrendamiento puro o financiero para el desarrollo </v>
      </c>
      <c r="G93" s="18" t="str">
        <f>'70'!$A$4</f>
        <v>de sus actividades por gran sector, 2017</v>
      </c>
      <c r="H93" s="19" t="str">
        <f t="shared" si="10"/>
        <v>Número de empresas que utilizaron equipo de cómputo propio, prestado o en arrendamiento puro o financiero para el desarrollo de sus actividades por gran sector, 2017</v>
      </c>
    </row>
    <row r="94" spans="1:8" ht="25.5" x14ac:dyDescent="0.2">
      <c r="A94" s="31" t="str">
        <f t="shared" si="7"/>
        <v>Número de empresas según la razón principal por la que no utilizaron equipo de cómputo para el desarrollo de sus actividades por gran sector, 2017</v>
      </c>
      <c r="B94" s="32">
        <v>71</v>
      </c>
      <c r="E94" s="18" t="str">
        <f>'71'!$A$3</f>
        <v xml:space="preserve">Número de empresas según la razón principal por la que no utilizaron equipo de cómputo para el desarrollo </v>
      </c>
      <c r="F94" s="18" t="str">
        <f>'71'!$A$4</f>
        <v>de sus actividades por gran sector, 2017</v>
      </c>
      <c r="G94" s="18"/>
      <c r="H94" s="19" t="str">
        <f t="shared" si="10"/>
        <v>Número de empresas según la razón principal por la que no utilizaron equipo de cómputo para el desarrollo de sus actividades por gran sector, 2017</v>
      </c>
    </row>
    <row r="95" spans="1:8" x14ac:dyDescent="0.2">
      <c r="A95" s="29" t="str">
        <f t="shared" si="7"/>
        <v>Personal que utilizó equipo de cómputo de manera regular en las empresas por gran sector, 2017</v>
      </c>
      <c r="B95" s="30">
        <v>72</v>
      </c>
      <c r="E95" s="18" t="str">
        <f>'72'!$A$3</f>
        <v xml:space="preserve">Personal que utilizó equipo de cómputo de manera regular en las empresas </v>
      </c>
      <c r="F95" s="18" t="str">
        <f>'72'!$A$4</f>
        <v>por gran sector, 2017</v>
      </c>
      <c r="G95" s="18"/>
      <c r="H95" s="19" t="str">
        <f t="shared" si="10"/>
        <v>Personal que utilizó equipo de cómputo de manera regular en las empresas por gran sector, 2017</v>
      </c>
    </row>
    <row r="96" spans="1:8" x14ac:dyDescent="0.2">
      <c r="A96" s="31" t="str">
        <f t="shared" si="7"/>
        <v>Número de empresas que utilizaron internet para realizar sus actividades por gran sector, 2017</v>
      </c>
      <c r="B96" s="32">
        <v>73</v>
      </c>
      <c r="E96" s="18" t="str">
        <f>'73'!$A$3</f>
        <v xml:space="preserve">Número de empresas que utilizaron internet para realizar sus actividades </v>
      </c>
      <c r="F96" s="18" t="str">
        <f>'73'!$A$4</f>
        <v>por gran sector, 2017</v>
      </c>
      <c r="G96" s="18"/>
      <c r="H96" s="19" t="str">
        <f t="shared" si="10"/>
        <v>Número de empresas que utilizaron internet para realizar sus actividades por gran sector, 2017</v>
      </c>
    </row>
    <row r="97" spans="1:8" ht="25.5" x14ac:dyDescent="0.2">
      <c r="A97" s="29" t="str">
        <f t="shared" si="7"/>
        <v>Número de empresas según la razón principal por la que no utilizaron internet para el desarrollo de sus actividades por gran sector, 2017</v>
      </c>
      <c r="B97" s="30">
        <v>74</v>
      </c>
      <c r="E97" s="18" t="str">
        <f>'74'!$A$3</f>
        <v xml:space="preserve">Número de empresas según la razón principal por la que no utilizaron internet para el desarrollo de sus actividades </v>
      </c>
      <c r="F97" s="18" t="str">
        <f>'74'!$A$4</f>
        <v>por gran sector, 2017</v>
      </c>
      <c r="G97" s="18"/>
      <c r="H97" s="19" t="str">
        <f t="shared" si="10"/>
        <v>Número de empresas según la razón principal por la que no utilizaron internet para el desarrollo de sus actividades por gran sector, 2017</v>
      </c>
    </row>
    <row r="98" spans="1:8" ht="25.5" x14ac:dyDescent="0.2">
      <c r="A98" s="31" t="str">
        <f t="shared" si="7"/>
        <v>Número de empresas según la razón principal por la que utilizaron internet para el desarrollo de sus actividades por gran sector, 2017</v>
      </c>
      <c r="B98" s="32">
        <v>75</v>
      </c>
      <c r="E98" s="18" t="str">
        <f>'75'!$A$3</f>
        <v xml:space="preserve">Número de empresas según la razón principal por la que utilizaron internet para el desarrollo de sus actividades </v>
      </c>
      <c r="F98" s="18" t="str">
        <f>'75'!$A$4</f>
        <v>por gran sector, 2017</v>
      </c>
      <c r="G98" s="18"/>
      <c r="H98" s="19" t="str">
        <f t="shared" si="10"/>
        <v>Número de empresas según la razón principal por la que utilizaron internet para el desarrollo de sus actividades por gran sector, 2017</v>
      </c>
    </row>
    <row r="99" spans="1:8" ht="25.5" x14ac:dyDescent="0.2">
      <c r="A99" s="29" t="str">
        <f t="shared" si="7"/>
        <v>Número de empresas que adquieren, adaptan, generan, patentan, desarrollan o venden tecnología con una frecuencia mayor a 5 veces al año por gran sector, 2018</v>
      </c>
      <c r="B99" s="30">
        <v>76.099999999999994</v>
      </c>
      <c r="E99" s="18" t="str">
        <f>'76.1'!$A$3</f>
        <v xml:space="preserve">Número de empresas que adquieren, adaptan, generan, patentan, desarrollan o venden tecnología </v>
      </c>
      <c r="F99" s="18" t="str">
        <f>'76.1'!$A$4</f>
        <v>con una frecuencia mayor a 5 veces al año por gran sector, 2018</v>
      </c>
      <c r="G99" s="18"/>
      <c r="H99" s="19" t="str">
        <f t="shared" si="10"/>
        <v>Número de empresas que adquieren, adaptan, generan, patentan, desarrollan o venden tecnología con una frecuencia mayor a 5 veces al año por gran sector, 2018</v>
      </c>
    </row>
    <row r="100" spans="1:8" ht="25.5" x14ac:dyDescent="0.2">
      <c r="A100" s="31" t="str">
        <f t="shared" si="7"/>
        <v>Número de empresas que adquieren, adaptan, generan, patentan, desarrollan o venden tecnología con una frecuencia de entre 2 y 5 veces al año por gran sector, 2018</v>
      </c>
      <c r="B100" s="32">
        <v>76.2</v>
      </c>
      <c r="E100" s="18" t="str">
        <f>'76.2'!$A$3</f>
        <v xml:space="preserve">Número de empresas que adquieren, adaptan, generan, patentan, desarrollan o venden tecnología </v>
      </c>
      <c r="F100" s="18" t="str">
        <f>'76.2'!$A$4</f>
        <v>con una frecuencia de entre 2 y 5 veces al año por gran sector, 2018</v>
      </c>
      <c r="G100" s="18"/>
      <c r="H100" s="19" t="str">
        <f t="shared" si="10"/>
        <v>Número de empresas que adquieren, adaptan, generan, patentan, desarrollan o venden tecnología con una frecuencia de entre 2 y 5 veces al año por gran sector, 2018</v>
      </c>
    </row>
    <row r="101" spans="1:8" ht="25.5" x14ac:dyDescent="0.2">
      <c r="A101" s="29" t="str">
        <f t="shared" si="7"/>
        <v>Número de empresas que adquieren, adaptan, generan, patentan, desarrollan o venden tecnología con una frecuencia de una vez al año por gran sector, 2018</v>
      </c>
      <c r="B101" s="30">
        <v>76.3</v>
      </c>
      <c r="E101" s="18" t="str">
        <f>'76.3'!$A$3</f>
        <v xml:space="preserve">Número de empresas que adquieren, adaptan, generan, patentan, desarrollan o venden tecnología </v>
      </c>
      <c r="F101" s="18" t="str">
        <f>'76.3'!$A$4</f>
        <v>con una frecuencia de una vez al año por gran sector, 2018</v>
      </c>
      <c r="G101" s="18"/>
      <c r="H101" s="19" t="str">
        <f t="shared" si="10"/>
        <v>Número de empresas que adquieren, adaptan, generan, patentan, desarrollan o venden tecnología con una frecuencia de una vez al año por gran sector, 2018</v>
      </c>
    </row>
    <row r="102" spans="1:8" ht="25.5" x14ac:dyDescent="0.2">
      <c r="A102" s="31" t="str">
        <f t="shared" si="7"/>
        <v>Número de empresas que adquieren, adaptan, generan, patentan, desarrollan o venden tecnología con una frecuencia de menos una vez al año por gran sector, 2018</v>
      </c>
      <c r="B102" s="32">
        <v>76.400000000000006</v>
      </c>
      <c r="E102" s="18" t="str">
        <f>'76.4'!$A$3</f>
        <v xml:space="preserve">Número de empresas que adquieren, adaptan, generan, patentan, desarrollan o venden tecnología </v>
      </c>
      <c r="F102" s="18" t="str">
        <f>'76.4'!$A$4</f>
        <v>con una frecuencia de menos una vez al año por gran sector, 2018</v>
      </c>
      <c r="G102" s="18"/>
      <c r="H102" s="19" t="str">
        <f t="shared" si="10"/>
        <v>Número de empresas que adquieren, adaptan, generan, patentan, desarrollan o venden tecnología con una frecuencia de menos una vez al año por gran sector, 2018</v>
      </c>
    </row>
    <row r="103" spans="1:8" ht="25.5" x14ac:dyDescent="0.2">
      <c r="A103" s="29" t="str">
        <f t="shared" si="7"/>
        <v>Número de empresas que nunca adquieren, adaptan, generan, patentan, desarrollan o venden tecnología por gran sector, 2018</v>
      </c>
      <c r="B103" s="30">
        <v>76.5</v>
      </c>
      <c r="E103" s="18" t="str">
        <f>'76.5'!$A$3</f>
        <v xml:space="preserve">Número de empresas que nunca adquieren, adaptan, generan, patentan, desarrollan o venden tecnología </v>
      </c>
      <c r="F103" s="18" t="str">
        <f>'76.5'!$A$4</f>
        <v>por gran sector, 2018</v>
      </c>
      <c r="G103" s="18"/>
      <c r="H103" s="19" t="str">
        <f t="shared" si="10"/>
        <v>Número de empresas que nunca adquieren, adaptan, generan, patentan, desarrollan o venden tecnología por gran sector, 2018</v>
      </c>
    </row>
    <row r="104" spans="1:8" ht="17.25" customHeight="1" x14ac:dyDescent="0.2">
      <c r="A104" s="31" t="str">
        <f t="shared" si="7"/>
        <v>Número de empresas que registraron o tramitaron patentes o marcas por gran sector, 2016 y 2017</v>
      </c>
      <c r="B104" s="32">
        <v>77</v>
      </c>
      <c r="E104" s="18" t="str">
        <f>'77'!$A$3</f>
        <v>Número de empresas que registraron o tramitaron patentes o marcas por gran sector, 2016 y 2017</v>
      </c>
      <c r="F104" s="18"/>
      <c r="G104" s="18"/>
      <c r="H104" s="19" t="str">
        <f t="shared" si="10"/>
        <v>Número de empresas que registraron o tramitaron patentes o marcas por gran sector, 2016 y 2017</v>
      </c>
    </row>
    <row r="105" spans="1:8" x14ac:dyDescent="0.2">
      <c r="A105" s="29" t="str">
        <f t="shared" si="7"/>
        <v>Número de empresas que contaron con alguna certificación por gran sector, 2016 y 2017</v>
      </c>
      <c r="B105" s="30">
        <v>78</v>
      </c>
      <c r="E105" s="18" t="str">
        <f>'78'!$A$3</f>
        <v>Número de empresas que contaron con alguna certificación por gran sector, 2016 y 2017</v>
      </c>
      <c r="F105" s="18"/>
      <c r="G105" s="18"/>
      <c r="H105" s="19" t="str">
        <f t="shared" si="10"/>
        <v>Número de empresas que contaron con alguna certificación por gran sector, 2016 y 2017</v>
      </c>
    </row>
    <row r="106" spans="1:8" ht="25.5" x14ac:dyDescent="0.2">
      <c r="A106" s="31" t="str">
        <f t="shared" si="7"/>
        <v>Gasto realizado por las empresas según el tipo de Investigación y Desarrollo Tecnológico (IDT) por gran sector, 2016 y 2017</v>
      </c>
      <c r="B106" s="32">
        <v>79</v>
      </c>
      <c r="E106" s="18" t="str">
        <f>'79'!$A$2</f>
        <v xml:space="preserve">Gasto realizado por las empresas según el tipo de Investigación y Desarrollo </v>
      </c>
      <c r="F106" s="18" t="str">
        <f>'79'!$A$3</f>
        <v>Tecnológico (IDT) por gran sector, 2016 y 2017</v>
      </c>
      <c r="G106" s="18"/>
      <c r="H106" s="19" t="str">
        <f t="shared" si="10"/>
        <v>Gasto realizado por las empresas según el tipo de Investigación y Desarrollo Tecnológico (IDT) por gran sector, 2016 y 2017</v>
      </c>
    </row>
    <row r="107" spans="1:8" ht="25.5" x14ac:dyDescent="0.2">
      <c r="A107" s="29" t="str">
        <f t="shared" si="7"/>
        <v>Número de empresas que introdujeron al mercado productos, procesos, organizacional y de mercadotecnia por gran sector, 2016 y 2017</v>
      </c>
      <c r="B107" s="30">
        <v>80.099999999999994</v>
      </c>
      <c r="E107" s="18" t="str">
        <f>'80.1'!$A$3</f>
        <v xml:space="preserve">Número de empresas que introdujeron al mercado productos, procesos, organizacional </v>
      </c>
      <c r="F107" s="18" t="str">
        <f>'80.1'!$A$4</f>
        <v>y de mercadotecnia por gran sector, 2016 y 2017</v>
      </c>
      <c r="G107" s="18"/>
      <c r="H107" s="19" t="str">
        <f t="shared" si="10"/>
        <v>Número de empresas que introdujeron al mercado productos, procesos, organizacional y de mercadotecnia por gran sector, 2016 y 2017</v>
      </c>
    </row>
    <row r="108" spans="1:8" ht="25.5" x14ac:dyDescent="0.2">
      <c r="A108" s="31" t="str">
        <f t="shared" si="7"/>
        <v>Monto que las empresas gastaron en innovación de productos, procesos, organizacional y de mercadotecnia por gran sector, 2016 y 2017</v>
      </c>
      <c r="B108" s="32">
        <v>80.2</v>
      </c>
      <c r="E108" s="18" t="str">
        <f>'80.2'!$A$2</f>
        <v xml:space="preserve">Monto que las empresas gastaron en innovación de productos, procesos, </v>
      </c>
      <c r="F108" s="18" t="str">
        <f>'80.2'!$A$3</f>
        <v>organizacional y de mercadotecnia por gran sector, 2016 y 2017</v>
      </c>
      <c r="G108" s="18"/>
      <c r="H108" s="19" t="str">
        <f t="shared" si="10"/>
        <v>Monto que las empresas gastaron en innovación de productos, procesos, organizacional y de mercadotecnia por gran sector, 2016 y 2017</v>
      </c>
    </row>
    <row r="109" spans="1:8" ht="15.75" x14ac:dyDescent="0.2">
      <c r="A109" s="134" t="s">
        <v>314</v>
      </c>
      <c r="B109" s="134"/>
      <c r="E109" s="18"/>
      <c r="F109" s="18"/>
      <c r="G109" s="18"/>
      <c r="H109" s="19"/>
    </row>
    <row r="110" spans="1:8" ht="25.5" x14ac:dyDescent="0.2">
      <c r="A110" s="29" t="str">
        <f t="shared" si="7"/>
        <v>Número de empresas según los problemas que las empresas indicaron como los tres más importantes que enfrentan para su crecimiento por gran sector, 2018</v>
      </c>
      <c r="B110" s="30">
        <v>81</v>
      </c>
      <c r="E110" s="18" t="str">
        <f>'81'!$A$3</f>
        <v xml:space="preserve">Número de empresas según los problemas que las empresas indicaron como los tres más importantes que enfrentan </v>
      </c>
      <c r="F110" s="18" t="str">
        <f>'81'!$A$4</f>
        <v>para su crecimiento por gran sector, 2018</v>
      </c>
      <c r="G110" s="18"/>
      <c r="H110" s="19" t="str">
        <f t="shared" si="10"/>
        <v>Número de empresas según los problemas que las empresas indicaron como los tres más importantes que enfrentan para su crecimiento por gran sector, 2018</v>
      </c>
    </row>
    <row r="111" spans="1:8" ht="25.5" x14ac:dyDescent="0.2">
      <c r="A111" s="31" t="str">
        <f t="shared" si="7"/>
        <v>Número de empresas según el principal trámite al que dedican más tiempo y recursos y que consideran un obstáculo para su crecimiento por gran sector, 2018</v>
      </c>
      <c r="B111" s="32">
        <v>82</v>
      </c>
      <c r="E111" s="18" t="str">
        <f>'82'!$A$3</f>
        <v xml:space="preserve">Número de empresas según el principal trámite al que dedican más tiempo y recursos y que consideran un obstáculo </v>
      </c>
      <c r="F111" s="18" t="str">
        <f>'82'!$A$4</f>
        <v>para su crecimiento por gran sector, 2018</v>
      </c>
      <c r="G111" s="18"/>
      <c r="H111" s="19" t="str">
        <f t="shared" si="10"/>
        <v>Número de empresas según el principal trámite al que dedican más tiempo y recursos y que consideran un obstáculo para su crecimiento por gran sector, 2018</v>
      </c>
    </row>
    <row r="112" spans="1:8" ht="25.5" x14ac:dyDescent="0.2">
      <c r="A112" s="29" t="str">
        <f t="shared" si="7"/>
        <v>Gasto total que realizaron las empresas en un mes normal para el cumplimiento de sus obligaciones fiscales federales por gran sector, 2017</v>
      </c>
      <c r="B112" s="30">
        <v>83</v>
      </c>
      <c r="E112" s="18" t="str">
        <f>'83'!$A$2</f>
        <v xml:space="preserve">Gasto total que realizaron las empresas en un mes normal para el cumplimiento </v>
      </c>
      <c r="F112" s="18" t="str">
        <f>'83'!$A$3</f>
        <v>de sus obligaciones fiscales federales por gran sector, 2017</v>
      </c>
      <c r="G112" s="18"/>
      <c r="H112" s="19" t="str">
        <f t="shared" si="10"/>
        <v>Gasto total que realizaron las empresas en un mes normal para el cumplimiento de sus obligaciones fiscales federales por gran sector, 2017</v>
      </c>
    </row>
    <row r="113" spans="1:8" ht="25.5" x14ac:dyDescent="0.2">
      <c r="A113" s="31" t="str">
        <f t="shared" si="7"/>
        <v>Promedio de horas dedicadas por las empresas en un mes normal para el cumplimiento de trámites gubernamentales por gran sector, 2017</v>
      </c>
      <c r="B113" s="32">
        <v>84</v>
      </c>
      <c r="E113" s="18" t="str">
        <f>'84'!$A$3</f>
        <v xml:space="preserve">Promedio de horas dedicadas por las empresas en un mes normal para el cumplimiento </v>
      </c>
      <c r="F113" s="18" t="str">
        <f>'84'!$A$4</f>
        <v>de trámites gubernamentales por gran sector, 2017</v>
      </c>
      <c r="G113" s="18"/>
      <c r="H113" s="19" t="str">
        <f t="shared" si="10"/>
        <v>Promedio de horas dedicadas por las empresas en un mes normal para el cumplimiento de trámites gubernamentales por gran sector, 2017</v>
      </c>
    </row>
    <row r="114" spans="1:8" ht="25.5" x14ac:dyDescent="0.2">
      <c r="A114" s="29" t="str">
        <f t="shared" si="7"/>
        <v>Número de empresas según la manera de cómo han llevado la contabilidad de la empresa por gran sector, 2018</v>
      </c>
      <c r="B114" s="30">
        <v>85</v>
      </c>
      <c r="E114" s="18" t="str">
        <f>'85'!$A$3</f>
        <v>Número de empresas según la manera de cómo han llevado la contabilidad de la empresa por gran sector, 2018</v>
      </c>
      <c r="F114" s="18"/>
      <c r="G114" s="18"/>
      <c r="H114" s="19" t="str">
        <f t="shared" si="10"/>
        <v>Número de empresas según la manera de cómo han llevado la contabilidad de la empresa por gran sector, 2018</v>
      </c>
    </row>
    <row r="115" spans="1:8" x14ac:dyDescent="0.2">
      <c r="E115" s="18"/>
      <c r="F115" s="18"/>
      <c r="G115" s="18"/>
      <c r="H115" s="19" t="str">
        <f t="shared" si="10"/>
        <v/>
      </c>
    </row>
  </sheetData>
  <mergeCells count="17">
    <mergeCell ref="A19:B19"/>
    <mergeCell ref="A1:B1"/>
    <mergeCell ref="A3:B3"/>
    <mergeCell ref="A4:B4"/>
    <mergeCell ref="A5:B5"/>
    <mergeCell ref="A7:B7"/>
    <mergeCell ref="A2:B2"/>
    <mergeCell ref="A64:B64"/>
    <mergeCell ref="A86:B86"/>
    <mergeCell ref="A92:B92"/>
    <mergeCell ref="A109:B109"/>
    <mergeCell ref="A27:B27"/>
    <mergeCell ref="A31:B31"/>
    <mergeCell ref="A33:B33"/>
    <mergeCell ref="A40:B40"/>
    <mergeCell ref="A43:B43"/>
    <mergeCell ref="A47:B47"/>
  </mergeCells>
  <hyperlinks>
    <hyperlink ref="B8" location="'1'!A1" display="'1'!A1"/>
    <hyperlink ref="B9" location="'2'!A1" display="'2'!A1"/>
    <hyperlink ref="B10" location="'3'!A1" display="'3'!A1"/>
    <hyperlink ref="B11" location="'4'!A1" display="'4'!A1"/>
    <hyperlink ref="B16" location="'7'!A1" display="7"/>
    <hyperlink ref="B17" location="'8'!A1" display="8"/>
    <hyperlink ref="B18" location="'9'!A1" display="9"/>
    <hyperlink ref="B20" location="'10'!A1" display="10"/>
    <hyperlink ref="B23" location="'13'!A1" display="13"/>
    <hyperlink ref="B24" location="'14'!A1" display="14"/>
    <hyperlink ref="B25" location="'15'!A1" display="15"/>
    <hyperlink ref="B28" location="'17'!A1" display="17"/>
    <hyperlink ref="B32" location="'20'!A1" display="20"/>
    <hyperlink ref="B34" location="'21'!A1" display="21"/>
    <hyperlink ref="B35" location="'22'!A1" display="22"/>
    <hyperlink ref="B36" location="'23'!A1" display="23"/>
    <hyperlink ref="B37" location="'24'!A1" display="24"/>
    <hyperlink ref="B38" location="'25'!A1" display="25"/>
    <hyperlink ref="B39" location="'26'!A1" display="26"/>
    <hyperlink ref="B41" location="'27'!A1" display="'27'!A1"/>
    <hyperlink ref="B42" location="'28'!A1" display="'28'!A1"/>
    <hyperlink ref="B44" location="'29'!A1" display="'29'!A1"/>
    <hyperlink ref="B45" location="'30'!A1" display="'30'!A1"/>
    <hyperlink ref="B46" location="'31'!A1" display="'31'!A1"/>
    <hyperlink ref="B48" location="'32'!A1" display="'32'!A1"/>
    <hyperlink ref="B49" location="'33'!A1" display="'33'!A1"/>
    <hyperlink ref="B50" location="'34'!A1" display="'34'!A1"/>
    <hyperlink ref="B51" location="'35'!A1" display="'35'!A1"/>
    <hyperlink ref="B52" location="'36'!A1" display="'36'!A1"/>
    <hyperlink ref="B53" location="'37'!A1" display="'37'!A1"/>
    <hyperlink ref="B54" location="'38'!A1" display="'38'!A1"/>
    <hyperlink ref="B55" location="'39'!A1" display="'39'!A1"/>
    <hyperlink ref="B56" location="'40'!A1" display="'40'!A1"/>
    <hyperlink ref="B57" location="'41'!A1" display="'41'!A1"/>
    <hyperlink ref="B58" location="'42'!A1" display="'42'!A1"/>
    <hyperlink ref="B59" location="'43'!A1" display="'43'!A1"/>
    <hyperlink ref="B60" location="'44'!A1" display="'44'!A1"/>
    <hyperlink ref="B61" location="'45'!A1" display="'45'!A1"/>
    <hyperlink ref="B62" location="'46'!A1" display="'46'!A1"/>
    <hyperlink ref="B63" location="'47'!A1" display="'47'!A1"/>
    <hyperlink ref="B65" location="'48'!A1" display="'48'!A1"/>
    <hyperlink ref="B66" location="'49'!A1" display="'49'!A1"/>
    <hyperlink ref="B67" location="'50'!A1" display="'50'!A1"/>
    <hyperlink ref="B68" location="'51'!A1" display="'51'!A1"/>
    <hyperlink ref="B69" location="'52'!A1" display="'52'!A1"/>
    <hyperlink ref="B70" location="'53'!A1" display="'53'!A1"/>
    <hyperlink ref="B71" location="'54.1'!A1" display="'54.1'!A1"/>
    <hyperlink ref="B76" location="'55'!A1" display="'55'!A1"/>
    <hyperlink ref="B77" location="'56'!A1" display="'56'!A1"/>
    <hyperlink ref="B78" location="'57'!A1" display="'57'!A1"/>
    <hyperlink ref="B83" location="'62'!A1" display="'62'!A1"/>
    <hyperlink ref="B84" location="'63'!A1" display="'63'!A1"/>
    <hyperlink ref="B85" location="'64'!A1" display="'64'!A1"/>
    <hyperlink ref="B87" location="'65'!A1" display="'65'!A1"/>
    <hyperlink ref="B88" location="'66'!A1" display="'66'!A1"/>
    <hyperlink ref="B90" location="'68'!A1" display="'68'!A1"/>
    <hyperlink ref="B91" location="'69'!A1" display="'69'!A1"/>
    <hyperlink ref="B93" location="'70'!A1" display="'70'!A1"/>
    <hyperlink ref="B22" location="'12'!A1" display="'12'!A1"/>
    <hyperlink ref="B12" location="'4.1'!A1" display="'4.1'!A1"/>
    <hyperlink ref="B13" location="'4.2'!A1" display="'4.2'!A1"/>
    <hyperlink ref="B14" location="'4.3'!A1" display="'4.3'!A1"/>
    <hyperlink ref="B15" location="'6'!A1" display="'6'!A1"/>
    <hyperlink ref="B21" location="'11'!A1" display="11"/>
    <hyperlink ref="B26" location="'16'!A1" display="'16'!A1"/>
    <hyperlink ref="B29" location="'18'!A1" display="'18'!A1"/>
    <hyperlink ref="B30" location="'19'!A1" display="'19'!A1"/>
    <hyperlink ref="B72" location="'54.2'!A1" display="'54.2'!A1"/>
    <hyperlink ref="B73" location="'54.3'!A1" display="'54.3'!A1"/>
    <hyperlink ref="B74" location="'54.4'!A1" display="'54.4'!A1"/>
    <hyperlink ref="B75" location="'54.5'!A1" display="'54.5'!A1"/>
    <hyperlink ref="B79" location="'58'!A1" display="'58'!A1"/>
    <hyperlink ref="B80" location="'59'!A1" display="'59'!A1"/>
    <hyperlink ref="B81" location="'60'!A1" display="'60'!A1"/>
    <hyperlink ref="B82" location="'61'!A1" display="'61'!A1"/>
    <hyperlink ref="B107" location="'80.1'!A1" display="'80.1'!A1"/>
    <hyperlink ref="B108" location="'80.2'!A1" display="'80.2'!A1"/>
    <hyperlink ref="B110" location="'81'!A1" display="'81'!A1"/>
    <hyperlink ref="B111" location="'82'!A1" display="'82'!A1"/>
    <hyperlink ref="B112" location="'83'!A1" display="'83'!A1"/>
    <hyperlink ref="B113" location="'84'!A1" display="'84'!A1"/>
    <hyperlink ref="B114" location="'85'!A1" display="'85'!A1"/>
    <hyperlink ref="B99" location="'76.1'!A1" display="'76.1'!A1"/>
    <hyperlink ref="B100" location="'76.2'!A1" display="'76.2'!A1"/>
    <hyperlink ref="B101" location="'76.3'!A1" display="'76.3'!A1"/>
    <hyperlink ref="B102" location="'76.4'!A1" display="'76.4'!A1"/>
    <hyperlink ref="B103" location="'76.5'!A1" display="'76.5'!A1"/>
    <hyperlink ref="B104" location="'77'!A1" display="'77'!A1"/>
    <hyperlink ref="B105" location="'78'!A1" display="'78'!A1"/>
    <hyperlink ref="B106" location="'79'!A1" display="'79'!A1"/>
    <hyperlink ref="B94" location="'71'!A1" display="'71'!A1"/>
    <hyperlink ref="B95" location="'72'!A1" display="'72'!A1"/>
    <hyperlink ref="B96" location="'73'!A1" display="'73'!A1"/>
    <hyperlink ref="B97" location="'74'!A1" display="'74'!A1"/>
    <hyperlink ref="B98" location="'75'!A1" display="'75'!A1"/>
    <hyperlink ref="B89" location="'67'!A1" display="'67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55.42578125" style="41" customWidth="1"/>
    <col min="3" max="4" width="14.7109375" style="41" customWidth="1"/>
    <col min="5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5" t="s">
        <v>516</v>
      </c>
      <c r="B3" s="40"/>
      <c r="D3" s="55" t="s">
        <v>96</v>
      </c>
      <c r="E3" s="8"/>
    </row>
    <row r="4" spans="1:8" ht="12.75" customHeight="1" x14ac:dyDescent="0.2">
      <c r="A4" s="25" t="s">
        <v>326</v>
      </c>
      <c r="B4" s="40"/>
      <c r="E4" s="8"/>
    </row>
    <row r="5" spans="1:8" s="27" customFormat="1" ht="12.75" customHeight="1" x14ac:dyDescent="0.2">
      <c r="A5" s="25" t="s">
        <v>1</v>
      </c>
      <c r="B5" s="13"/>
      <c r="E5" s="76"/>
    </row>
    <row r="6" spans="1:8" s="27" customFormat="1" ht="20.100000000000001" customHeight="1" x14ac:dyDescent="0.2">
      <c r="A6" s="140" t="s">
        <v>316</v>
      </c>
      <c r="B6" s="140"/>
      <c r="C6" s="141" t="s">
        <v>97</v>
      </c>
      <c r="D6" s="141" t="s">
        <v>98</v>
      </c>
    </row>
    <row r="7" spans="1:8" s="27" customFormat="1" ht="20.100000000000001" customHeight="1" x14ac:dyDescent="0.2">
      <c r="A7" s="140"/>
      <c r="B7" s="140"/>
      <c r="C7" s="141"/>
      <c r="D7" s="141"/>
    </row>
    <row r="8" spans="1:8" s="27" customFormat="1" ht="20.100000000000001" customHeight="1" x14ac:dyDescent="0.2">
      <c r="A8" s="140"/>
      <c r="B8" s="140"/>
      <c r="C8" s="141"/>
      <c r="D8" s="141"/>
    </row>
    <row r="9" spans="1:8" ht="11.25" customHeight="1" x14ac:dyDescent="0.2">
      <c r="A9" s="139" t="s">
        <v>0</v>
      </c>
      <c r="B9" s="139"/>
      <c r="C9" s="117">
        <v>37043.658798599747</v>
      </c>
      <c r="D9" s="117">
        <v>86237.83266941394</v>
      </c>
    </row>
    <row r="10" spans="1:8" ht="11.25" customHeight="1" x14ac:dyDescent="0.2">
      <c r="A10" s="138" t="s">
        <v>317</v>
      </c>
      <c r="B10" s="138"/>
      <c r="C10" s="116">
        <v>9521.1675911571256</v>
      </c>
      <c r="D10" s="116">
        <v>19864.0074407047</v>
      </c>
    </row>
    <row r="11" spans="1:8" ht="11.25" customHeight="1" x14ac:dyDescent="0.2">
      <c r="A11" s="138" t="s">
        <v>318</v>
      </c>
      <c r="B11" s="138"/>
      <c r="C11" s="116">
        <v>11793.583230266249</v>
      </c>
      <c r="D11" s="116">
        <v>35667.709770312948</v>
      </c>
    </row>
    <row r="12" spans="1:8" s="27" customFormat="1" ht="11.25" customHeight="1" x14ac:dyDescent="0.2">
      <c r="A12" s="138" t="s">
        <v>319</v>
      </c>
      <c r="B12" s="138"/>
      <c r="C12" s="116">
        <v>15728.907977176341</v>
      </c>
      <c r="D12" s="116">
        <v>30706.115458396209</v>
      </c>
    </row>
    <row r="13" spans="1:8" s="27" customFormat="1" ht="11.25" customHeight="1" x14ac:dyDescent="0.2">
      <c r="A13" s="27" t="s">
        <v>609</v>
      </c>
      <c r="B13" s="12"/>
      <c r="C13" s="15"/>
      <c r="D13" s="15"/>
    </row>
    <row r="14" spans="1:8" s="27" customFormat="1" ht="11.25" customHeight="1" x14ac:dyDescent="0.2">
      <c r="A14" s="27" t="s">
        <v>401</v>
      </c>
    </row>
    <row r="17" spans="1:4" ht="11.25" customHeight="1" x14ac:dyDescent="0.2">
      <c r="A17" s="8"/>
      <c r="C17" s="43"/>
      <c r="D17" s="43"/>
    </row>
    <row r="18" spans="1:4" ht="11.25" customHeight="1" x14ac:dyDescent="0.2">
      <c r="A18" s="8"/>
    </row>
    <row r="20" spans="1:4" ht="11.25" customHeight="1" x14ac:dyDescent="0.2">
      <c r="C20" s="49" t="s">
        <v>359</v>
      </c>
    </row>
  </sheetData>
  <mergeCells count="8">
    <mergeCell ref="A1:D1"/>
    <mergeCell ref="A12:B12"/>
    <mergeCell ref="A9:B9"/>
    <mergeCell ref="A10:B10"/>
    <mergeCell ref="A11:B1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L2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9.42578125" style="40" customWidth="1"/>
    <col min="3" max="3" width="10.7109375" style="40" customWidth="1"/>
    <col min="4" max="4" width="11" style="40" customWidth="1"/>
    <col min="5" max="12" width="10.7109375" style="40" customWidth="1"/>
    <col min="13" max="16384" width="14.7109375" style="40"/>
  </cols>
  <sheetData>
    <row r="1" spans="1:12" ht="12.75" x14ac:dyDescent="0.2">
      <c r="A1" s="35" t="s">
        <v>421</v>
      </c>
      <c r="B1" s="35"/>
      <c r="C1" s="35"/>
      <c r="D1" s="58"/>
      <c r="E1" s="58"/>
      <c r="F1" s="58"/>
      <c r="G1" s="58"/>
      <c r="H1" s="58"/>
    </row>
    <row r="2" spans="1:12" ht="12.75" customHeight="1" x14ac:dyDescent="0.2"/>
    <row r="3" spans="1:12" ht="12.75" customHeight="1" x14ac:dyDescent="0.2">
      <c r="A3" s="25" t="s">
        <v>611</v>
      </c>
      <c r="G3" s="62"/>
      <c r="H3" s="84"/>
      <c r="L3" s="62" t="s">
        <v>7</v>
      </c>
    </row>
    <row r="4" spans="1:12" ht="12.75" customHeight="1" x14ac:dyDescent="0.2">
      <c r="A4" s="25" t="s">
        <v>324</v>
      </c>
      <c r="H4" s="84"/>
    </row>
    <row r="5" spans="1:12" s="13" customFormat="1" ht="12.75" customHeight="1" x14ac:dyDescent="0.2">
      <c r="A5" s="24" t="s">
        <v>1</v>
      </c>
      <c r="B5" s="98"/>
      <c r="C5" s="98"/>
      <c r="H5" s="96"/>
    </row>
    <row r="6" spans="1:12" s="13" customFormat="1" ht="20.100000000000001" customHeight="1" x14ac:dyDescent="0.2">
      <c r="A6" s="140" t="s">
        <v>316</v>
      </c>
      <c r="B6" s="140"/>
      <c r="C6" s="141" t="s">
        <v>0</v>
      </c>
      <c r="D6" s="141" t="s">
        <v>189</v>
      </c>
      <c r="E6" s="141" t="s">
        <v>190</v>
      </c>
      <c r="F6" s="141" t="s">
        <v>191</v>
      </c>
      <c r="G6" s="141" t="s">
        <v>192</v>
      </c>
      <c r="H6" s="141" t="s">
        <v>193</v>
      </c>
      <c r="I6" s="141" t="s">
        <v>407</v>
      </c>
      <c r="J6" s="141" t="s">
        <v>194</v>
      </c>
      <c r="K6" s="141" t="s">
        <v>195</v>
      </c>
      <c r="L6" s="141" t="s">
        <v>4</v>
      </c>
    </row>
    <row r="7" spans="1:12" s="13" customFormat="1" ht="20.100000000000001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12" s="13" customFormat="1" ht="20.100000000000001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12" ht="11.25" customHeight="1" x14ac:dyDescent="0.2">
      <c r="A9" s="139" t="s">
        <v>0</v>
      </c>
      <c r="B9" s="139"/>
      <c r="C9" s="117">
        <v>4169676.9999999781</v>
      </c>
      <c r="D9" s="117">
        <v>3450090.9155050879</v>
      </c>
      <c r="E9" s="117">
        <v>541054.48288161203</v>
      </c>
      <c r="F9" s="117">
        <v>909975.27926131198</v>
      </c>
      <c r="G9" s="117">
        <v>129739.7824352999</v>
      </c>
      <c r="H9" s="117">
        <v>364284.36041973549</v>
      </c>
      <c r="I9" s="117">
        <v>3143383.2232401869</v>
      </c>
      <c r="J9" s="117">
        <v>210852.4531545002</v>
      </c>
      <c r="K9" s="117">
        <v>525619.67434432928</v>
      </c>
      <c r="L9" s="117">
        <v>108365.5912067438</v>
      </c>
    </row>
    <row r="10" spans="1:12" ht="11.25" customHeight="1" x14ac:dyDescent="0.2">
      <c r="A10" s="138" t="s">
        <v>317</v>
      </c>
      <c r="B10" s="138"/>
      <c r="C10" s="117">
        <v>521743.94414876192</v>
      </c>
      <c r="D10" s="116">
        <v>401734.3033153498</v>
      </c>
      <c r="E10" s="116">
        <v>69644.258529795159</v>
      </c>
      <c r="F10" s="116">
        <v>124586.1095171257</v>
      </c>
      <c r="G10" s="116">
        <v>23230.356828981108</v>
      </c>
      <c r="H10" s="116">
        <v>109197.02234995049</v>
      </c>
      <c r="I10" s="116">
        <v>294491.63859384251</v>
      </c>
      <c r="J10" s="116">
        <v>12409.826814976819</v>
      </c>
      <c r="K10" s="116">
        <v>38194.740628446707</v>
      </c>
      <c r="L10" s="116">
        <v>18438.384205531202</v>
      </c>
    </row>
    <row r="11" spans="1:12" ht="11.25" customHeight="1" x14ac:dyDescent="0.2">
      <c r="A11" s="138" t="s">
        <v>318</v>
      </c>
      <c r="B11" s="138"/>
      <c r="C11" s="117">
        <v>2141938.379516975</v>
      </c>
      <c r="D11" s="116">
        <v>1829218.714028809</v>
      </c>
      <c r="E11" s="116">
        <v>252858.06026347139</v>
      </c>
      <c r="F11" s="116">
        <v>476230.50448748737</v>
      </c>
      <c r="G11" s="116">
        <v>52963.259557344638</v>
      </c>
      <c r="H11" s="116">
        <v>165811.06965931761</v>
      </c>
      <c r="I11" s="116">
        <v>1736881.6101478471</v>
      </c>
      <c r="J11" s="116">
        <v>110072.20904291869</v>
      </c>
      <c r="K11" s="116">
        <v>339256.70760307892</v>
      </c>
      <c r="L11" s="116">
        <v>18061.004118215042</v>
      </c>
    </row>
    <row r="12" spans="1:12" s="13" customFormat="1" ht="11.25" customHeight="1" x14ac:dyDescent="0.2">
      <c r="A12" s="138" t="s">
        <v>319</v>
      </c>
      <c r="B12" s="138"/>
      <c r="C12" s="117">
        <v>1505994.6763341669</v>
      </c>
      <c r="D12" s="116">
        <v>1219137.8981609191</v>
      </c>
      <c r="E12" s="116">
        <v>218552.16408834781</v>
      </c>
      <c r="F12" s="116">
        <v>309158.66525670368</v>
      </c>
      <c r="G12" s="116">
        <v>53546.166048974461</v>
      </c>
      <c r="H12" s="116">
        <v>89276.268410466495</v>
      </c>
      <c r="I12" s="116">
        <v>1112009.974498461</v>
      </c>
      <c r="J12" s="116">
        <v>88370.417296604646</v>
      </c>
      <c r="K12" s="116">
        <v>148168.22611280339</v>
      </c>
      <c r="L12" s="116">
        <v>71866.202882997517</v>
      </c>
    </row>
    <row r="13" spans="1:12" s="13" customFormat="1" ht="11.25" customHeight="1" x14ac:dyDescent="0.2">
      <c r="A13" s="99" t="s">
        <v>394</v>
      </c>
    </row>
    <row r="14" spans="1:12" ht="11.25" customHeight="1" x14ac:dyDescent="0.2">
      <c r="A14" s="41" t="s">
        <v>401</v>
      </c>
    </row>
    <row r="15" spans="1:12" ht="11.25" customHeight="1" x14ac:dyDescent="0.2">
      <c r="C15" s="3"/>
      <c r="D15" s="97"/>
      <c r="E15" s="97"/>
      <c r="F15" s="97"/>
      <c r="G15" s="97"/>
      <c r="H15" s="97"/>
      <c r="I15" s="97"/>
      <c r="J15" s="97"/>
      <c r="K15" s="97"/>
      <c r="L15" s="97"/>
    </row>
    <row r="16" spans="1:12" ht="11.25" customHeight="1" x14ac:dyDescent="0.2"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9" spans="2:3" ht="11.25" customHeight="1" x14ac:dyDescent="0.2">
      <c r="C19" s="49" t="s">
        <v>359</v>
      </c>
    </row>
    <row r="20" spans="2:3" ht="11.25" customHeight="1" x14ac:dyDescent="0.2">
      <c r="B20" s="41"/>
    </row>
    <row r="21" spans="2:3" ht="11.25" customHeight="1" x14ac:dyDescent="0.2">
      <c r="B21" s="100"/>
    </row>
  </sheetData>
  <mergeCells count="15">
    <mergeCell ref="H6:H8"/>
    <mergeCell ref="I6:I8"/>
    <mergeCell ref="J6:J8"/>
    <mergeCell ref="K6:K8"/>
    <mergeCell ref="L6:L8"/>
    <mergeCell ref="C6:C8"/>
    <mergeCell ref="D6:D8"/>
    <mergeCell ref="E6:E8"/>
    <mergeCell ref="F6:F8"/>
    <mergeCell ref="G6:G8"/>
    <mergeCell ref="A12:B12"/>
    <mergeCell ref="A9:B9"/>
    <mergeCell ref="A10:B10"/>
    <mergeCell ref="A11:B11"/>
    <mergeCell ref="A6:B8"/>
  </mergeCells>
  <hyperlinks>
    <hyperlink ref="C19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10.28515625" style="40" customWidth="1"/>
    <col min="3" max="8" width="12.42578125" style="40" customWidth="1"/>
    <col min="9" max="16384" width="14.7109375" style="40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</row>
    <row r="2" spans="1:8" ht="12.75" customHeight="1" x14ac:dyDescent="0.2"/>
    <row r="3" spans="1:8" ht="12.75" customHeight="1" x14ac:dyDescent="0.2">
      <c r="A3" s="25" t="s">
        <v>515</v>
      </c>
      <c r="H3" s="62" t="s">
        <v>9</v>
      </c>
    </row>
    <row r="4" spans="1:8" ht="12.75" customHeight="1" x14ac:dyDescent="0.2">
      <c r="A4" s="25" t="s">
        <v>327</v>
      </c>
      <c r="B4" s="94"/>
      <c r="C4" s="94"/>
      <c r="H4" s="84"/>
    </row>
    <row r="5" spans="1:8" s="13" customFormat="1" ht="12.75" customHeight="1" x14ac:dyDescent="0.2">
      <c r="A5" s="25" t="s">
        <v>1</v>
      </c>
      <c r="B5" s="95"/>
      <c r="C5" s="95"/>
      <c r="H5" s="96"/>
    </row>
    <row r="6" spans="1:8" s="13" customFormat="1" ht="23.25" customHeight="1" x14ac:dyDescent="0.2">
      <c r="A6" s="140" t="s">
        <v>316</v>
      </c>
      <c r="B6" s="140"/>
      <c r="C6" s="141" t="s">
        <v>0</v>
      </c>
      <c r="D6" s="141" t="s">
        <v>5</v>
      </c>
      <c r="E6" s="141" t="s">
        <v>23</v>
      </c>
      <c r="F6" s="141" t="s">
        <v>6</v>
      </c>
      <c r="G6" s="141" t="s">
        <v>196</v>
      </c>
      <c r="H6" s="141" t="s">
        <v>4</v>
      </c>
    </row>
    <row r="7" spans="1:8" s="13" customFormat="1" ht="23.25" customHeight="1" x14ac:dyDescent="0.2">
      <c r="A7" s="140"/>
      <c r="B7" s="140"/>
      <c r="C7" s="141"/>
      <c r="D7" s="141"/>
      <c r="E7" s="141"/>
      <c r="F7" s="141"/>
      <c r="G7" s="141"/>
      <c r="H7" s="141"/>
    </row>
    <row r="8" spans="1:8" s="13" customFormat="1" ht="23.25" customHeight="1" x14ac:dyDescent="0.2">
      <c r="A8" s="140"/>
      <c r="B8" s="140"/>
      <c r="C8" s="141"/>
      <c r="D8" s="141"/>
      <c r="E8" s="141"/>
      <c r="F8" s="141"/>
      <c r="G8" s="141"/>
      <c r="H8" s="141"/>
    </row>
    <row r="9" spans="1:8" ht="11.25" customHeight="1" x14ac:dyDescent="0.2">
      <c r="A9" s="139" t="s">
        <v>0</v>
      </c>
      <c r="B9" s="139"/>
      <c r="C9" s="117">
        <v>4169676.9999999781</v>
      </c>
      <c r="D9" s="117">
        <v>4145689.104807334</v>
      </c>
      <c r="E9" s="117">
        <v>756276.11687340948</v>
      </c>
      <c r="F9" s="117">
        <v>732712.39534368564</v>
      </c>
      <c r="G9" s="117">
        <v>69927.259361188713</v>
      </c>
      <c r="H9" s="117">
        <v>54742.111196308928</v>
      </c>
    </row>
    <row r="10" spans="1:8" ht="11.25" customHeight="1" x14ac:dyDescent="0.2">
      <c r="A10" s="138" t="s">
        <v>317</v>
      </c>
      <c r="B10" s="138"/>
      <c r="C10" s="117">
        <v>521743.94414876192</v>
      </c>
      <c r="D10" s="116">
        <v>511675.45452871331</v>
      </c>
      <c r="E10" s="116">
        <v>74098.450774504876</v>
      </c>
      <c r="F10" s="116">
        <v>140557.96919324179</v>
      </c>
      <c r="G10" s="116">
        <v>3511.383543317007</v>
      </c>
      <c r="H10" s="116">
        <v>1373.7825398725461</v>
      </c>
    </row>
    <row r="11" spans="1:8" ht="11.25" customHeight="1" x14ac:dyDescent="0.2">
      <c r="A11" s="138" t="s">
        <v>318</v>
      </c>
      <c r="B11" s="138"/>
      <c r="C11" s="117">
        <v>2141938.379516975</v>
      </c>
      <c r="D11" s="116">
        <v>2138936.6377250249</v>
      </c>
      <c r="E11" s="116">
        <v>363994.06808105041</v>
      </c>
      <c r="F11" s="116">
        <v>287407.54259964841</v>
      </c>
      <c r="G11" s="116">
        <v>48614.153985216682</v>
      </c>
      <c r="H11" s="116">
        <v>8848.2077604036876</v>
      </c>
    </row>
    <row r="12" spans="1:8" s="13" customFormat="1" ht="11.25" customHeight="1" x14ac:dyDescent="0.2">
      <c r="A12" s="138" t="s">
        <v>319</v>
      </c>
      <c r="B12" s="138"/>
      <c r="C12" s="117">
        <v>1505994.6763341669</v>
      </c>
      <c r="D12" s="116">
        <v>1495077.012553524</v>
      </c>
      <c r="E12" s="116">
        <v>318183.59801786841</v>
      </c>
      <c r="F12" s="116">
        <v>304746.88355080248</v>
      </c>
      <c r="G12" s="116">
        <v>17801.721832654821</v>
      </c>
      <c r="H12" s="116">
        <v>44520.120896032713</v>
      </c>
    </row>
    <row r="13" spans="1:8" s="13" customFormat="1" ht="11.25" customHeight="1" x14ac:dyDescent="0.2">
      <c r="A13" s="27" t="s">
        <v>401</v>
      </c>
    </row>
    <row r="15" spans="1:8" ht="11.25" customHeight="1" x14ac:dyDescent="0.2">
      <c r="C15" s="3"/>
      <c r="D15" s="97"/>
      <c r="E15" s="97"/>
      <c r="F15" s="97"/>
      <c r="G15" s="97"/>
      <c r="H15" s="97"/>
    </row>
    <row r="16" spans="1:8" ht="11.25" customHeight="1" x14ac:dyDescent="0.2">
      <c r="C16" s="92"/>
      <c r="D16" s="92"/>
      <c r="E16" s="92"/>
      <c r="F16" s="92"/>
      <c r="G16" s="92"/>
      <c r="H16" s="92"/>
    </row>
    <row r="19" spans="3:3" ht="11.25" customHeight="1" x14ac:dyDescent="0.2">
      <c r="C19" s="49" t="s">
        <v>359</v>
      </c>
    </row>
  </sheetData>
  <mergeCells count="12">
    <mergeCell ref="A1:H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40.5703125" style="41" customWidth="1"/>
    <col min="3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610</v>
      </c>
      <c r="B3" s="8"/>
      <c r="C3" s="8"/>
      <c r="E3" s="55" t="s">
        <v>10</v>
      </c>
    </row>
    <row r="4" spans="1:8" ht="12.75" customHeight="1" x14ac:dyDescent="0.2">
      <c r="A4" s="22" t="s">
        <v>328</v>
      </c>
      <c r="B4" s="8"/>
      <c r="C4" s="8"/>
    </row>
    <row r="5" spans="1:8" s="27" customFormat="1" ht="12.75" customHeight="1" x14ac:dyDescent="0.2">
      <c r="A5" s="22" t="s">
        <v>1</v>
      </c>
      <c r="B5" s="76"/>
      <c r="C5" s="76"/>
    </row>
    <row r="6" spans="1:8" s="27" customFormat="1" ht="11.25" customHeight="1" x14ac:dyDescent="0.2">
      <c r="A6" s="140" t="s">
        <v>316</v>
      </c>
      <c r="B6" s="140"/>
      <c r="C6" s="141" t="s">
        <v>3</v>
      </c>
      <c r="D6" s="143" t="s">
        <v>8</v>
      </c>
      <c r="E6" s="143"/>
    </row>
    <row r="7" spans="1:8" s="27" customFormat="1" ht="11.25" customHeight="1" x14ac:dyDescent="0.2">
      <c r="A7" s="140"/>
      <c r="B7" s="140"/>
      <c r="C7" s="141"/>
      <c r="D7" s="144">
        <v>2016</v>
      </c>
      <c r="E7" s="144">
        <v>2017</v>
      </c>
    </row>
    <row r="8" spans="1:8" s="27" customFormat="1" ht="11.25" customHeight="1" x14ac:dyDescent="0.2">
      <c r="A8" s="140"/>
      <c r="B8" s="140"/>
      <c r="C8" s="141"/>
      <c r="D8" s="144"/>
      <c r="E8" s="144"/>
    </row>
    <row r="9" spans="1:8" ht="11.25" customHeight="1" x14ac:dyDescent="0.2">
      <c r="A9" s="139" t="s">
        <v>0</v>
      </c>
      <c r="B9" s="139"/>
      <c r="C9" s="117">
        <v>4169676.9999999781</v>
      </c>
      <c r="D9" s="119">
        <v>11.35990225878246</v>
      </c>
      <c r="E9" s="119">
        <v>11.42652537156906</v>
      </c>
    </row>
    <row r="10" spans="1:8" ht="11.25" customHeight="1" x14ac:dyDescent="0.2">
      <c r="A10" s="138" t="s">
        <v>317</v>
      </c>
      <c r="B10" s="138"/>
      <c r="C10" s="116">
        <v>521743.94414876192</v>
      </c>
      <c r="D10" s="118">
        <v>10.922500018917519</v>
      </c>
      <c r="E10" s="118">
        <v>11.30054845489277</v>
      </c>
    </row>
    <row r="11" spans="1:8" ht="11.25" customHeight="1" x14ac:dyDescent="0.2">
      <c r="A11" s="138" t="s">
        <v>318</v>
      </c>
      <c r="B11" s="138"/>
      <c r="C11" s="116">
        <v>2141938.379516975</v>
      </c>
      <c r="D11" s="118">
        <v>11.547973339368349</v>
      </c>
      <c r="E11" s="118">
        <v>11.51133138352532</v>
      </c>
    </row>
    <row r="12" spans="1:8" s="27" customFormat="1" ht="11.25" customHeight="1" x14ac:dyDescent="0.2">
      <c r="A12" s="138" t="s">
        <v>319</v>
      </c>
      <c r="B12" s="138"/>
      <c r="C12" s="116">
        <v>1505994.6763341669</v>
      </c>
      <c r="D12" s="118">
        <v>11.243949195655819</v>
      </c>
      <c r="E12" s="118">
        <v>11.34955195309551</v>
      </c>
    </row>
    <row r="13" spans="1:8" s="27" customFormat="1" ht="11.25" customHeight="1" x14ac:dyDescent="0.2">
      <c r="A13" s="27" t="s">
        <v>401</v>
      </c>
    </row>
    <row r="15" spans="1:8" ht="11.25" customHeight="1" x14ac:dyDescent="0.2">
      <c r="C15" s="3"/>
      <c r="D15" s="42"/>
      <c r="E15" s="42"/>
    </row>
    <row r="16" spans="1:8" ht="11.25" customHeight="1" x14ac:dyDescent="0.2">
      <c r="C16" s="92"/>
      <c r="D16" s="92"/>
      <c r="E16" s="92"/>
    </row>
    <row r="19" spans="3:3" ht="11.25" customHeight="1" x14ac:dyDescent="0.2">
      <c r="C19" s="49" t="s">
        <v>359</v>
      </c>
    </row>
  </sheetData>
  <mergeCells count="10">
    <mergeCell ref="A1:E1"/>
    <mergeCell ref="A12:B12"/>
    <mergeCell ref="D6:E6"/>
    <mergeCell ref="A9:B9"/>
    <mergeCell ref="A10:B10"/>
    <mergeCell ref="A11:B11"/>
    <mergeCell ref="A6:B8"/>
    <mergeCell ref="C6:C8"/>
    <mergeCell ref="D7:D8"/>
    <mergeCell ref="E7:E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34.7109375" style="41" customWidth="1"/>
    <col min="3" max="5" width="16.7109375" style="41" customWidth="1"/>
    <col min="6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523</v>
      </c>
      <c r="B3" s="8"/>
      <c r="C3" s="8"/>
      <c r="E3" s="55" t="s">
        <v>197</v>
      </c>
    </row>
    <row r="4" spans="1:8" ht="12.75" customHeight="1" x14ac:dyDescent="0.2">
      <c r="A4" s="22" t="s">
        <v>612</v>
      </c>
      <c r="B4" s="8"/>
      <c r="C4" s="8"/>
    </row>
    <row r="5" spans="1:8" s="27" customFormat="1" ht="12.75" customHeight="1" x14ac:dyDescent="0.2">
      <c r="A5" s="22" t="s">
        <v>1</v>
      </c>
      <c r="B5" s="76"/>
      <c r="C5" s="76"/>
    </row>
    <row r="6" spans="1:8" s="27" customFormat="1" x14ac:dyDescent="0.2">
      <c r="A6" s="140" t="s">
        <v>316</v>
      </c>
      <c r="B6" s="140"/>
      <c r="C6" s="141" t="s">
        <v>3</v>
      </c>
      <c r="D6" s="145" t="s">
        <v>380</v>
      </c>
      <c r="E6" s="145"/>
    </row>
    <row r="7" spans="1:8" s="27" customFormat="1" ht="11.25" customHeight="1" x14ac:dyDescent="0.2">
      <c r="A7" s="140"/>
      <c r="B7" s="140"/>
      <c r="C7" s="141"/>
      <c r="D7" s="146">
        <v>2016</v>
      </c>
      <c r="E7" s="146">
        <v>2017</v>
      </c>
    </row>
    <row r="8" spans="1:8" s="27" customFormat="1" ht="11.25" customHeight="1" x14ac:dyDescent="0.2">
      <c r="A8" s="140"/>
      <c r="B8" s="140"/>
      <c r="C8" s="141"/>
      <c r="D8" s="146"/>
      <c r="E8" s="146"/>
    </row>
    <row r="9" spans="1:8" ht="11.25" customHeight="1" x14ac:dyDescent="0.2">
      <c r="A9" s="139" t="s">
        <v>0</v>
      </c>
      <c r="B9" s="139"/>
      <c r="C9" s="117">
        <v>4169676.9999999781</v>
      </c>
      <c r="D9" s="119">
        <v>57.02939074709888</v>
      </c>
      <c r="E9" s="119">
        <v>57.332056805398388</v>
      </c>
    </row>
    <row r="10" spans="1:8" ht="11.25" customHeight="1" x14ac:dyDescent="0.2">
      <c r="A10" s="138" t="s">
        <v>317</v>
      </c>
      <c r="B10" s="138"/>
      <c r="C10" s="116">
        <v>521743.94414876192</v>
      </c>
      <c r="D10" s="118">
        <v>46.960524389471729</v>
      </c>
      <c r="E10" s="118">
        <v>46.996504387746171</v>
      </c>
    </row>
    <row r="11" spans="1:8" ht="11.25" customHeight="1" x14ac:dyDescent="0.2">
      <c r="A11" s="138" t="s">
        <v>318</v>
      </c>
      <c r="B11" s="138"/>
      <c r="C11" s="116">
        <v>2141938.379516975</v>
      </c>
      <c r="D11" s="118">
        <v>63.433966468889949</v>
      </c>
      <c r="E11" s="118">
        <v>63.800052098592417</v>
      </c>
    </row>
    <row r="12" spans="1:8" s="27" customFormat="1" ht="11.25" customHeight="1" x14ac:dyDescent="0.2">
      <c r="A12" s="138" t="s">
        <v>319</v>
      </c>
      <c r="B12" s="138"/>
      <c r="C12" s="116">
        <v>1505994.6763341669</v>
      </c>
      <c r="D12" s="118">
        <v>51.408629512346721</v>
      </c>
      <c r="E12" s="118">
        <v>51.713487492608508</v>
      </c>
    </row>
    <row r="13" spans="1:8" s="27" customFormat="1" ht="11.25" customHeight="1" x14ac:dyDescent="0.2">
      <c r="A13" s="27" t="s">
        <v>401</v>
      </c>
    </row>
    <row r="15" spans="1:8" ht="11.25" customHeight="1" x14ac:dyDescent="0.2">
      <c r="C15" s="3"/>
      <c r="D15" s="42"/>
      <c r="E15" s="42"/>
    </row>
    <row r="16" spans="1:8" ht="11.25" customHeight="1" x14ac:dyDescent="0.2">
      <c r="C16" s="92"/>
      <c r="D16" s="92"/>
      <c r="E16" s="92"/>
    </row>
    <row r="19" spans="3:3" ht="11.25" customHeight="1" x14ac:dyDescent="0.2">
      <c r="C19" s="49" t="s">
        <v>359</v>
      </c>
    </row>
  </sheetData>
  <mergeCells count="10">
    <mergeCell ref="A1:E1"/>
    <mergeCell ref="A12:B12"/>
    <mergeCell ref="D6:E6"/>
    <mergeCell ref="A9:B9"/>
    <mergeCell ref="A10:B10"/>
    <mergeCell ref="A11:B11"/>
    <mergeCell ref="A6:B8"/>
    <mergeCell ref="C6:C8"/>
    <mergeCell ref="D7:D8"/>
    <mergeCell ref="E7:E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5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.42578125" style="41" customWidth="1"/>
    <col min="3" max="3" width="10.7109375" style="41" customWidth="1"/>
    <col min="4" max="4" width="11" style="41" customWidth="1"/>
    <col min="5" max="6" width="10.7109375" style="41" customWidth="1"/>
    <col min="7" max="7" width="11" style="41" customWidth="1"/>
    <col min="8" max="8" width="10.7109375" style="41" customWidth="1"/>
    <col min="9" max="9" width="11" style="41" customWidth="1"/>
    <col min="10" max="11" width="10.7109375" style="41" customWidth="1"/>
    <col min="12" max="12" width="11" style="41" customWidth="1"/>
    <col min="13" max="16384" width="14.7109375" style="41"/>
  </cols>
  <sheetData>
    <row r="1" spans="1:12" ht="12.75" x14ac:dyDescent="0.2">
      <c r="A1" s="36" t="s">
        <v>421</v>
      </c>
      <c r="B1" s="36"/>
      <c r="C1" s="36"/>
      <c r="D1" s="44"/>
      <c r="E1" s="44"/>
      <c r="F1" s="44"/>
      <c r="G1" s="44"/>
      <c r="H1" s="44"/>
    </row>
    <row r="2" spans="1:12" ht="12.75" customHeight="1" x14ac:dyDescent="0.2"/>
    <row r="3" spans="1:12" ht="12.75" customHeight="1" x14ac:dyDescent="0.2">
      <c r="A3" s="22" t="s">
        <v>524</v>
      </c>
      <c r="B3" s="9"/>
      <c r="E3" s="50"/>
      <c r="H3" s="9"/>
      <c r="L3" s="55" t="s">
        <v>198</v>
      </c>
    </row>
    <row r="4" spans="1:12" ht="12.75" customHeight="1" x14ac:dyDescent="0.2">
      <c r="A4" s="22" t="s">
        <v>1</v>
      </c>
      <c r="B4" s="9"/>
      <c r="E4" s="50"/>
      <c r="G4" s="50"/>
      <c r="H4" s="9"/>
    </row>
    <row r="5" spans="1:12" s="27" customFormat="1" ht="12.75" customHeight="1" x14ac:dyDescent="0.2">
      <c r="A5" s="22"/>
      <c r="B5" s="9"/>
      <c r="E5" s="52"/>
      <c r="G5" s="52"/>
      <c r="H5" s="9"/>
    </row>
    <row r="6" spans="1:12" s="27" customFormat="1" ht="11.25" customHeight="1" x14ac:dyDescent="0.2">
      <c r="A6" s="148" t="s">
        <v>316</v>
      </c>
      <c r="B6" s="148"/>
      <c r="C6" s="145">
        <v>2016</v>
      </c>
      <c r="D6" s="145"/>
      <c r="E6" s="145"/>
      <c r="F6" s="145"/>
      <c r="G6" s="145"/>
      <c r="H6" s="145">
        <v>2017</v>
      </c>
      <c r="I6" s="145"/>
      <c r="J6" s="145"/>
      <c r="K6" s="145"/>
      <c r="L6" s="145"/>
    </row>
    <row r="7" spans="1:12" s="27" customFormat="1" ht="11.25" customHeight="1" x14ac:dyDescent="0.2">
      <c r="A7" s="148"/>
      <c r="B7" s="148"/>
      <c r="C7" s="141" t="s">
        <v>11</v>
      </c>
      <c r="D7" s="147" t="s">
        <v>363</v>
      </c>
      <c r="E7" s="147"/>
      <c r="F7" s="147"/>
      <c r="G7" s="147"/>
      <c r="H7" s="141" t="s">
        <v>11</v>
      </c>
      <c r="I7" s="147" t="s">
        <v>363</v>
      </c>
      <c r="J7" s="147"/>
      <c r="K7" s="147"/>
      <c r="L7" s="147"/>
    </row>
    <row r="8" spans="1:12" s="27" customFormat="1" ht="35.1" customHeight="1" x14ac:dyDescent="0.2">
      <c r="A8" s="148"/>
      <c r="B8" s="148"/>
      <c r="C8" s="141"/>
      <c r="D8" s="114" t="s">
        <v>364</v>
      </c>
      <c r="E8" s="114" t="s">
        <v>365</v>
      </c>
      <c r="F8" s="114" t="s">
        <v>366</v>
      </c>
      <c r="G8" s="114" t="s">
        <v>99</v>
      </c>
      <c r="H8" s="141"/>
      <c r="I8" s="114" t="s">
        <v>364</v>
      </c>
      <c r="J8" s="114" t="s">
        <v>365</v>
      </c>
      <c r="K8" s="114" t="s">
        <v>366</v>
      </c>
      <c r="L8" s="114" t="s">
        <v>99</v>
      </c>
    </row>
    <row r="9" spans="1:12" ht="11.25" customHeight="1" x14ac:dyDescent="0.2">
      <c r="A9" s="139" t="s">
        <v>0</v>
      </c>
      <c r="B9" s="139"/>
      <c r="C9" s="117">
        <v>3172883.1270763809</v>
      </c>
      <c r="D9" s="117">
        <v>2828617.937495192</v>
      </c>
      <c r="E9" s="117">
        <v>2711997.4239819492</v>
      </c>
      <c r="F9" s="117">
        <v>116620.5135132484</v>
      </c>
      <c r="G9" s="117">
        <v>344265.18958118738</v>
      </c>
      <c r="H9" s="117">
        <v>3223927.9912829399</v>
      </c>
      <c r="I9" s="117">
        <v>2869494.6544206068</v>
      </c>
      <c r="J9" s="117">
        <v>2750907.483808504</v>
      </c>
      <c r="K9" s="117">
        <v>118587.1706121063</v>
      </c>
      <c r="L9" s="117">
        <v>354433.33686232747</v>
      </c>
    </row>
    <row r="10" spans="1:12" ht="11.25" customHeight="1" x14ac:dyDescent="0.2">
      <c r="A10" s="138" t="s">
        <v>317</v>
      </c>
      <c r="B10" s="138"/>
      <c r="C10" s="117">
        <v>1213986.656974169</v>
      </c>
      <c r="D10" s="116">
        <v>1065149.416480765</v>
      </c>
      <c r="E10" s="116">
        <v>1039253.4132968161</v>
      </c>
      <c r="F10" s="116">
        <v>25896.003183947319</v>
      </c>
      <c r="G10" s="116">
        <v>148837.24049340389</v>
      </c>
      <c r="H10" s="117">
        <v>1244302.247848782</v>
      </c>
      <c r="I10" s="116">
        <v>1089893.619881351</v>
      </c>
      <c r="J10" s="116">
        <v>1063979.844914631</v>
      </c>
      <c r="K10" s="116">
        <v>25913.774966720059</v>
      </c>
      <c r="L10" s="116">
        <v>154408.62796743121</v>
      </c>
    </row>
    <row r="11" spans="1:12" ht="11.25" customHeight="1" x14ac:dyDescent="0.2">
      <c r="A11" s="138" t="s">
        <v>318</v>
      </c>
      <c r="B11" s="138"/>
      <c r="C11" s="117">
        <v>740367.91106151859</v>
      </c>
      <c r="D11" s="116">
        <v>659811.1015958481</v>
      </c>
      <c r="E11" s="116">
        <v>639824.40127159411</v>
      </c>
      <c r="F11" s="116">
        <v>19986.700324254401</v>
      </c>
      <c r="G11" s="116">
        <v>80556.809465670449</v>
      </c>
      <c r="H11" s="117">
        <v>750693.58532663377</v>
      </c>
      <c r="I11" s="116">
        <v>668031.16740702186</v>
      </c>
      <c r="J11" s="116">
        <v>647761.59504242998</v>
      </c>
      <c r="K11" s="116">
        <v>20269.572364591852</v>
      </c>
      <c r="L11" s="116">
        <v>82662.417919611195</v>
      </c>
    </row>
    <row r="12" spans="1:12" s="27" customFormat="1" ht="11.25" customHeight="1" x14ac:dyDescent="0.2">
      <c r="A12" s="138" t="s">
        <v>319</v>
      </c>
      <c r="B12" s="138"/>
      <c r="C12" s="117">
        <v>1218528.5590407129</v>
      </c>
      <c r="D12" s="116">
        <v>1103657.4194185981</v>
      </c>
      <c r="E12" s="116">
        <v>1032919.609413553</v>
      </c>
      <c r="F12" s="116">
        <v>70737.810005046616</v>
      </c>
      <c r="G12" s="116">
        <v>114871.1396221129</v>
      </c>
      <c r="H12" s="117">
        <v>1228932.1581075371</v>
      </c>
      <c r="I12" s="116">
        <v>1111569.867132253</v>
      </c>
      <c r="J12" s="116">
        <v>1039166.043851459</v>
      </c>
      <c r="K12" s="116">
        <v>72403.823280794328</v>
      </c>
      <c r="L12" s="116">
        <v>117362.2909752844</v>
      </c>
    </row>
    <row r="13" spans="1:12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4"/>
      <c r="I13" s="15"/>
      <c r="J13" s="15"/>
      <c r="K13" s="15"/>
      <c r="L13" s="15"/>
    </row>
    <row r="14" spans="1:12" s="27" customFormat="1" ht="11.25" customHeight="1" x14ac:dyDescent="0.2">
      <c r="A14" s="27" t="s">
        <v>401</v>
      </c>
    </row>
    <row r="15" spans="1:12" ht="11.25" customHeight="1" x14ac:dyDescent="0.2">
      <c r="C15" s="54"/>
    </row>
    <row r="17" spans="3:12" ht="11.25" customHeight="1" x14ac:dyDescent="0.2"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20" spans="3:12" ht="11.25" customHeight="1" x14ac:dyDescent="0.2">
      <c r="C20" s="49" t="s">
        <v>359</v>
      </c>
    </row>
    <row r="25" spans="3:12" ht="11.25" customHeight="1" x14ac:dyDescent="0.2">
      <c r="C25" s="1"/>
    </row>
  </sheetData>
  <mergeCells count="11">
    <mergeCell ref="H6:L6"/>
    <mergeCell ref="H7:H8"/>
    <mergeCell ref="I7:L7"/>
    <mergeCell ref="A12:B12"/>
    <mergeCell ref="A6:B8"/>
    <mergeCell ref="C6:G6"/>
    <mergeCell ref="C7:C8"/>
    <mergeCell ref="A9:B9"/>
    <mergeCell ref="A10:B10"/>
    <mergeCell ref="A11:B11"/>
    <mergeCell ref="D7:G7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.7109375" style="41" customWidth="1"/>
    <col min="3" max="3" width="10.28515625" style="41" customWidth="1"/>
    <col min="4" max="8" width="8.7109375" style="41" customWidth="1"/>
    <col min="9" max="9" width="10.28515625" style="41" customWidth="1"/>
    <col min="10" max="14" width="8.7109375" style="41" customWidth="1"/>
    <col min="15" max="16384" width="14.7109375" style="41"/>
  </cols>
  <sheetData>
    <row r="1" spans="1:14" ht="12.75" x14ac:dyDescent="0.2">
      <c r="A1" s="36" t="s">
        <v>421</v>
      </c>
      <c r="B1" s="36"/>
      <c r="C1" s="36"/>
      <c r="D1" s="44"/>
      <c r="E1" s="44"/>
      <c r="F1" s="44"/>
      <c r="G1" s="44"/>
      <c r="H1" s="44"/>
    </row>
    <row r="2" spans="1:14" ht="12.75" customHeight="1" x14ac:dyDescent="0.2"/>
    <row r="3" spans="1:14" ht="12.75" customHeight="1" x14ac:dyDescent="0.2">
      <c r="A3" s="22" t="s">
        <v>525</v>
      </c>
      <c r="B3" s="9"/>
      <c r="C3" s="9"/>
      <c r="D3" s="9"/>
      <c r="F3" s="50"/>
      <c r="I3" s="9"/>
      <c r="N3" s="55" t="s">
        <v>199</v>
      </c>
    </row>
    <row r="4" spans="1:14" ht="12.75" customHeight="1" x14ac:dyDescent="0.2">
      <c r="A4" s="22" t="s">
        <v>613</v>
      </c>
      <c r="B4" s="9"/>
      <c r="C4" s="9"/>
      <c r="D4" s="9"/>
      <c r="F4" s="50"/>
      <c r="H4" s="50"/>
      <c r="I4" s="9"/>
    </row>
    <row r="5" spans="1:14" s="27" customFormat="1" ht="12.75" customHeight="1" x14ac:dyDescent="0.2">
      <c r="A5" s="22" t="s">
        <v>1</v>
      </c>
      <c r="B5" s="10"/>
      <c r="C5" s="10"/>
      <c r="D5" s="10"/>
      <c r="I5" s="9"/>
    </row>
    <row r="6" spans="1:14" s="27" customFormat="1" ht="11.25" customHeight="1" x14ac:dyDescent="0.2">
      <c r="A6" s="148" t="s">
        <v>316</v>
      </c>
      <c r="B6" s="148"/>
      <c r="C6" s="145">
        <v>2016</v>
      </c>
      <c r="D6" s="145"/>
      <c r="E6" s="145"/>
      <c r="F6" s="145"/>
      <c r="G6" s="145"/>
      <c r="H6" s="145"/>
      <c r="I6" s="145">
        <v>2017</v>
      </c>
      <c r="J6" s="145"/>
      <c r="K6" s="145"/>
      <c r="L6" s="145"/>
      <c r="M6" s="145"/>
      <c r="N6" s="145"/>
    </row>
    <row r="7" spans="1:14" s="27" customFormat="1" ht="11.25" customHeight="1" x14ac:dyDescent="0.2">
      <c r="A7" s="148"/>
      <c r="B7" s="148"/>
      <c r="C7" s="145" t="s">
        <v>0</v>
      </c>
      <c r="D7" s="145"/>
      <c r="E7" s="145" t="s">
        <v>100</v>
      </c>
      <c r="F7" s="145"/>
      <c r="G7" s="145" t="s">
        <v>101</v>
      </c>
      <c r="H7" s="145"/>
      <c r="I7" s="145" t="s">
        <v>0</v>
      </c>
      <c r="J7" s="145"/>
      <c r="K7" s="145" t="s">
        <v>100</v>
      </c>
      <c r="L7" s="145"/>
      <c r="M7" s="145" t="s">
        <v>101</v>
      </c>
      <c r="N7" s="145"/>
    </row>
    <row r="8" spans="1:14" s="27" customFormat="1" ht="35.25" customHeight="1" x14ac:dyDescent="0.2">
      <c r="A8" s="148"/>
      <c r="B8" s="148"/>
      <c r="C8" s="114" t="s">
        <v>102</v>
      </c>
      <c r="D8" s="114" t="s">
        <v>103</v>
      </c>
      <c r="E8" s="114" t="s">
        <v>102</v>
      </c>
      <c r="F8" s="114" t="s">
        <v>103</v>
      </c>
      <c r="G8" s="114" t="s">
        <v>102</v>
      </c>
      <c r="H8" s="114" t="s">
        <v>103</v>
      </c>
      <c r="I8" s="114" t="s">
        <v>102</v>
      </c>
      <c r="J8" s="114" t="s">
        <v>103</v>
      </c>
      <c r="K8" s="114" t="s">
        <v>102</v>
      </c>
      <c r="L8" s="114" t="s">
        <v>103</v>
      </c>
      <c r="M8" s="114" t="s">
        <v>102</v>
      </c>
      <c r="N8" s="114" t="s">
        <v>103</v>
      </c>
    </row>
    <row r="9" spans="1:14" ht="11.25" customHeight="1" x14ac:dyDescent="0.2">
      <c r="A9" s="139" t="s">
        <v>0</v>
      </c>
      <c r="B9" s="139"/>
      <c r="C9" s="117">
        <v>499681.16272084229</v>
      </c>
      <c r="D9" s="117">
        <v>2673201.9643555572</v>
      </c>
      <c r="E9" s="117">
        <v>192022.198071305</v>
      </c>
      <c r="F9" s="117">
        <v>891198.11672838102</v>
      </c>
      <c r="G9" s="117">
        <v>307658.96464953659</v>
      </c>
      <c r="H9" s="117">
        <v>1782003.847627175</v>
      </c>
      <c r="I9" s="117">
        <v>509590.50616487412</v>
      </c>
      <c r="J9" s="117">
        <v>2714337.4851180869</v>
      </c>
      <c r="K9" s="117">
        <v>200325.31846746331</v>
      </c>
      <c r="L9" s="117">
        <v>922975.2505570472</v>
      </c>
      <c r="M9" s="117">
        <v>309265.18769740948</v>
      </c>
      <c r="N9" s="117">
        <v>1791362.234561038</v>
      </c>
    </row>
    <row r="10" spans="1:14" ht="11.25" customHeight="1" x14ac:dyDescent="0.2">
      <c r="A10" s="138" t="s">
        <v>317</v>
      </c>
      <c r="B10" s="138"/>
      <c r="C10" s="117">
        <v>187315.0084307385</v>
      </c>
      <c r="D10" s="117">
        <v>1026671.648543429</v>
      </c>
      <c r="E10" s="116">
        <v>67991.863468872107</v>
      </c>
      <c r="F10" s="116">
        <v>311552.73397723911</v>
      </c>
      <c r="G10" s="116">
        <v>119323.1449618664</v>
      </c>
      <c r="H10" s="116">
        <v>715118.91456619115</v>
      </c>
      <c r="I10" s="117">
        <v>190097.96892888611</v>
      </c>
      <c r="J10" s="117">
        <v>1054204.2789198949</v>
      </c>
      <c r="K10" s="116">
        <v>70734.130007492116</v>
      </c>
      <c r="L10" s="116">
        <v>327556.20768747019</v>
      </c>
      <c r="M10" s="116">
        <v>119363.838921394</v>
      </c>
      <c r="N10" s="116">
        <v>726648.07123242551</v>
      </c>
    </row>
    <row r="11" spans="1:14" ht="11.25" customHeight="1" x14ac:dyDescent="0.2">
      <c r="A11" s="138" t="s">
        <v>318</v>
      </c>
      <c r="B11" s="138"/>
      <c r="C11" s="117">
        <v>121943.617717115</v>
      </c>
      <c r="D11" s="117">
        <v>618424.29334440338</v>
      </c>
      <c r="E11" s="116">
        <v>49907.735820632843</v>
      </c>
      <c r="F11" s="116">
        <v>207146.74271099511</v>
      </c>
      <c r="G11" s="116">
        <v>72035.881896482169</v>
      </c>
      <c r="H11" s="116">
        <v>411277.55063340958</v>
      </c>
      <c r="I11" s="117">
        <v>125537.9535234395</v>
      </c>
      <c r="J11" s="117">
        <v>625155.63180319429</v>
      </c>
      <c r="K11" s="116">
        <v>52467.103878221118</v>
      </c>
      <c r="L11" s="116">
        <v>213664.80974558101</v>
      </c>
      <c r="M11" s="116">
        <v>73070.849645218317</v>
      </c>
      <c r="N11" s="116">
        <v>411490.82205761288</v>
      </c>
    </row>
    <row r="12" spans="1:14" s="27" customFormat="1" ht="11.25" customHeight="1" x14ac:dyDescent="0.2">
      <c r="A12" s="138" t="s">
        <v>319</v>
      </c>
      <c r="B12" s="138"/>
      <c r="C12" s="117">
        <v>190422.53657298541</v>
      </c>
      <c r="D12" s="117">
        <v>1028106.022467726</v>
      </c>
      <c r="E12" s="116">
        <v>74122.598781799214</v>
      </c>
      <c r="F12" s="116">
        <v>372498.64004014787</v>
      </c>
      <c r="G12" s="116">
        <v>116299.9377911863</v>
      </c>
      <c r="H12" s="116">
        <v>655607.38242757611</v>
      </c>
      <c r="I12" s="117">
        <v>193954.58371254479</v>
      </c>
      <c r="J12" s="117">
        <v>1034977.5743949939</v>
      </c>
      <c r="K12" s="116">
        <v>77124.084581748844</v>
      </c>
      <c r="L12" s="116">
        <v>381754.23312399548</v>
      </c>
      <c r="M12" s="116">
        <v>116830.499130796</v>
      </c>
      <c r="N12" s="116">
        <v>653223.34127099626</v>
      </c>
    </row>
    <row r="13" spans="1:14" s="27" customFormat="1" ht="11.25" customHeight="1" x14ac:dyDescent="0.2">
      <c r="A13" s="27" t="s">
        <v>609</v>
      </c>
      <c r="B13" s="12"/>
      <c r="C13" s="14"/>
      <c r="D13" s="14"/>
      <c r="E13" s="15"/>
      <c r="F13" s="15"/>
      <c r="G13" s="15"/>
      <c r="H13" s="15"/>
      <c r="I13" s="14"/>
      <c r="J13" s="14"/>
      <c r="K13" s="15"/>
      <c r="L13" s="15"/>
      <c r="M13" s="15"/>
      <c r="N13" s="15"/>
    </row>
    <row r="14" spans="1:14" s="27" customFormat="1" ht="11.25" customHeight="1" x14ac:dyDescent="0.2">
      <c r="A14" s="27" t="s">
        <v>401</v>
      </c>
    </row>
    <row r="17" spans="3:14" ht="11.25" customHeight="1" x14ac:dyDescent="0.2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20" spans="3:14" ht="11.25" customHeight="1" x14ac:dyDescent="0.2">
      <c r="C20" s="49" t="s">
        <v>359</v>
      </c>
    </row>
  </sheetData>
  <mergeCells count="13">
    <mergeCell ref="A12:B12"/>
    <mergeCell ref="A6:B8"/>
    <mergeCell ref="C6:H6"/>
    <mergeCell ref="I6:N6"/>
    <mergeCell ref="I7:J7"/>
    <mergeCell ref="K7:L7"/>
    <mergeCell ref="M7:N7"/>
    <mergeCell ref="C7:D7"/>
    <mergeCell ref="E7:F7"/>
    <mergeCell ref="G7:H7"/>
    <mergeCell ref="A9:B9"/>
    <mergeCell ref="A10:B10"/>
    <mergeCell ref="A11:B11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N2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0.5703125" style="41" customWidth="1"/>
    <col min="3" max="4" width="10" style="41" customWidth="1"/>
    <col min="5" max="5" width="10.7109375" style="41" customWidth="1"/>
    <col min="6" max="6" width="11.7109375" style="41" customWidth="1"/>
    <col min="7" max="8" width="10.7109375" style="41" customWidth="1"/>
    <col min="9" max="10" width="10" style="41" customWidth="1"/>
    <col min="11" max="11" width="11.7109375" style="41" customWidth="1"/>
    <col min="12" max="12" width="10.7109375" style="41" customWidth="1"/>
    <col min="13" max="16384" width="14.7109375" style="41"/>
  </cols>
  <sheetData>
    <row r="1" spans="1:14" ht="12.75" x14ac:dyDescent="0.2">
      <c r="A1" s="36" t="s">
        <v>421</v>
      </c>
      <c r="B1" s="36"/>
      <c r="C1" s="36"/>
      <c r="D1" s="44"/>
      <c r="E1" s="44"/>
      <c r="F1" s="44"/>
      <c r="G1" s="44"/>
      <c r="H1" s="44"/>
    </row>
    <row r="2" spans="1:14" ht="12.75" customHeight="1" x14ac:dyDescent="0.2"/>
    <row r="3" spans="1:14" ht="12.75" customHeight="1" x14ac:dyDescent="0.2">
      <c r="A3" s="22" t="s">
        <v>526</v>
      </c>
      <c r="B3" s="9"/>
      <c r="E3" s="50"/>
      <c r="L3" s="55" t="s">
        <v>200</v>
      </c>
      <c r="N3" s="1"/>
    </row>
    <row r="4" spans="1:14" ht="12.75" customHeight="1" x14ac:dyDescent="0.2">
      <c r="A4" s="22" t="s">
        <v>614</v>
      </c>
      <c r="B4" s="9"/>
      <c r="E4" s="50"/>
      <c r="G4" s="50"/>
      <c r="N4" s="1"/>
    </row>
    <row r="5" spans="1:14" s="27" customFormat="1" ht="12.75" customHeight="1" x14ac:dyDescent="0.2">
      <c r="A5" s="22" t="s">
        <v>1</v>
      </c>
      <c r="B5" s="10"/>
      <c r="N5" s="2"/>
    </row>
    <row r="6" spans="1:14" s="27" customFormat="1" ht="11.25" customHeight="1" x14ac:dyDescent="0.2">
      <c r="A6" s="148" t="s">
        <v>316</v>
      </c>
      <c r="B6" s="148"/>
      <c r="C6" s="145">
        <v>2016</v>
      </c>
      <c r="D6" s="145"/>
      <c r="E6" s="145"/>
      <c r="F6" s="145"/>
      <c r="G6" s="145"/>
      <c r="H6" s="145">
        <v>2017</v>
      </c>
      <c r="I6" s="145"/>
      <c r="J6" s="145"/>
      <c r="K6" s="145"/>
      <c r="L6" s="145"/>
    </row>
    <row r="7" spans="1:14" s="27" customFormat="1" ht="17.25" customHeight="1" x14ac:dyDescent="0.2">
      <c r="A7" s="148"/>
      <c r="B7" s="148"/>
      <c r="C7" s="141" t="s">
        <v>11</v>
      </c>
      <c r="D7" s="141" t="s">
        <v>12</v>
      </c>
      <c r="E7" s="141" t="s">
        <v>408</v>
      </c>
      <c r="F7" s="141" t="s">
        <v>329</v>
      </c>
      <c r="G7" s="141" t="s">
        <v>330</v>
      </c>
      <c r="H7" s="141" t="s">
        <v>11</v>
      </c>
      <c r="I7" s="141" t="s">
        <v>12</v>
      </c>
      <c r="J7" s="141" t="s">
        <v>408</v>
      </c>
      <c r="K7" s="141" t="s">
        <v>329</v>
      </c>
      <c r="L7" s="141" t="s">
        <v>330</v>
      </c>
    </row>
    <row r="8" spans="1:14" s="27" customFormat="1" ht="17.2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14" ht="11.25" customHeight="1" x14ac:dyDescent="0.2">
      <c r="A9" s="139" t="s">
        <v>0</v>
      </c>
      <c r="B9" s="139"/>
      <c r="C9" s="117">
        <v>12833793.23546979</v>
      </c>
      <c r="D9" s="117">
        <v>348440.80446227291</v>
      </c>
      <c r="E9" s="117">
        <v>6328902.2860118626</v>
      </c>
      <c r="F9" s="117">
        <v>3893915.811820067</v>
      </c>
      <c r="G9" s="117">
        <v>2262534.3331753612</v>
      </c>
      <c r="H9" s="117">
        <v>12729319.84400131</v>
      </c>
      <c r="I9" s="117">
        <v>356854.17285780562</v>
      </c>
      <c r="J9" s="117">
        <v>6250529.5612516319</v>
      </c>
      <c r="K9" s="117">
        <v>3863929.0088920472</v>
      </c>
      <c r="L9" s="117">
        <v>2258007.100999692</v>
      </c>
    </row>
    <row r="10" spans="1:14" ht="11.25" customHeight="1" x14ac:dyDescent="0.2">
      <c r="A10" s="138" t="s">
        <v>317</v>
      </c>
      <c r="B10" s="138"/>
      <c r="C10" s="117">
        <v>2636810.3982646079</v>
      </c>
      <c r="D10" s="116">
        <v>85787.156721631123</v>
      </c>
      <c r="E10" s="116">
        <v>1574820.866550209</v>
      </c>
      <c r="F10" s="116">
        <v>636274.03457853012</v>
      </c>
      <c r="G10" s="116">
        <v>339928.34041425661</v>
      </c>
      <c r="H10" s="117">
        <v>2602365.2665047222</v>
      </c>
      <c r="I10" s="116">
        <v>88773.55111320455</v>
      </c>
      <c r="J10" s="116">
        <v>1540921.7850129581</v>
      </c>
      <c r="K10" s="116">
        <v>621342.25825140742</v>
      </c>
      <c r="L10" s="116">
        <v>351327.67212715978</v>
      </c>
    </row>
    <row r="11" spans="1:14" ht="11.25" customHeight="1" x14ac:dyDescent="0.2">
      <c r="A11" s="138" t="s">
        <v>318</v>
      </c>
      <c r="B11" s="138"/>
      <c r="C11" s="117">
        <v>5300005.7114094617</v>
      </c>
      <c r="D11" s="116">
        <v>116146.9311281672</v>
      </c>
      <c r="E11" s="116">
        <v>2562417.8500361568</v>
      </c>
      <c r="F11" s="116">
        <v>1721352.408508267</v>
      </c>
      <c r="G11" s="116">
        <v>900088.52173685562</v>
      </c>
      <c r="H11" s="117">
        <v>5225034.5459009102</v>
      </c>
      <c r="I11" s="116">
        <v>119085.37744301181</v>
      </c>
      <c r="J11" s="116">
        <v>2524042.8149122489</v>
      </c>
      <c r="K11" s="116">
        <v>1708401.303566447</v>
      </c>
      <c r="L11" s="116">
        <v>873505.04997918161</v>
      </c>
    </row>
    <row r="12" spans="1:14" s="27" customFormat="1" ht="11.25" customHeight="1" x14ac:dyDescent="0.2">
      <c r="A12" s="138" t="s">
        <v>319</v>
      </c>
      <c r="B12" s="138"/>
      <c r="C12" s="117">
        <v>4896977.1257955004</v>
      </c>
      <c r="D12" s="116">
        <v>146506.71661247429</v>
      </c>
      <c r="E12" s="116">
        <v>2191663.5694254478</v>
      </c>
      <c r="F12" s="116">
        <v>1536289.3687332801</v>
      </c>
      <c r="G12" s="116">
        <v>1022517.47102426</v>
      </c>
      <c r="H12" s="117">
        <v>4901920.0315955495</v>
      </c>
      <c r="I12" s="116">
        <v>148995.24430158961</v>
      </c>
      <c r="J12" s="116">
        <v>2185564.9613263728</v>
      </c>
      <c r="K12" s="116">
        <v>1534185.44707418</v>
      </c>
      <c r="L12" s="116">
        <v>1033174.378893362</v>
      </c>
    </row>
    <row r="13" spans="1:14" s="27" customFormat="1" ht="11.25" customHeight="1" x14ac:dyDescent="0.2">
      <c r="A13" s="13" t="s">
        <v>331</v>
      </c>
      <c r="B13" s="12"/>
      <c r="C13" s="14"/>
      <c r="D13" s="15"/>
      <c r="E13" s="15"/>
      <c r="F13" s="15"/>
      <c r="G13" s="15"/>
      <c r="H13" s="14"/>
      <c r="I13" s="15"/>
      <c r="J13" s="15"/>
      <c r="K13" s="15"/>
      <c r="L13" s="15"/>
    </row>
    <row r="14" spans="1:14" ht="11.25" customHeight="1" x14ac:dyDescent="0.2">
      <c r="A14" s="40" t="s">
        <v>332</v>
      </c>
      <c r="B14" s="12"/>
      <c r="C14" s="14"/>
      <c r="D14" s="15"/>
      <c r="E14" s="15"/>
      <c r="F14" s="15"/>
      <c r="G14" s="15"/>
      <c r="H14" s="14"/>
      <c r="I14" s="15"/>
      <c r="J14" s="15"/>
      <c r="K14" s="15"/>
      <c r="L14" s="15"/>
    </row>
    <row r="15" spans="1:14" ht="11.25" customHeight="1" x14ac:dyDescent="0.2">
      <c r="A15" s="40" t="s">
        <v>333</v>
      </c>
      <c r="B15" s="12"/>
      <c r="C15" s="14"/>
      <c r="D15" s="15"/>
      <c r="E15" s="15"/>
      <c r="F15" s="15"/>
      <c r="G15" s="15"/>
      <c r="H15" s="14"/>
      <c r="I15" s="15"/>
      <c r="J15" s="15"/>
      <c r="K15" s="15"/>
      <c r="L15" s="15"/>
    </row>
    <row r="16" spans="1:14" ht="11.25" customHeight="1" x14ac:dyDescent="0.2">
      <c r="A16" s="41" t="s">
        <v>401</v>
      </c>
    </row>
    <row r="18" spans="3:12" ht="11.25" customHeight="1" x14ac:dyDescent="0.2">
      <c r="C18" s="3"/>
      <c r="D18" s="38"/>
      <c r="E18" s="38"/>
      <c r="F18" s="38"/>
      <c r="G18" s="38"/>
      <c r="H18" s="3"/>
      <c r="I18" s="38"/>
      <c r="J18" s="38"/>
      <c r="K18" s="38"/>
      <c r="L18" s="38"/>
    </row>
    <row r="19" spans="3:12" ht="11.25" customHeight="1" x14ac:dyDescent="0.2">
      <c r="C19" s="49" t="s">
        <v>359</v>
      </c>
      <c r="D19" s="92"/>
      <c r="E19" s="92"/>
      <c r="F19" s="92"/>
      <c r="G19" s="92"/>
      <c r="H19" s="92"/>
      <c r="I19" s="92"/>
      <c r="J19" s="92"/>
      <c r="K19" s="92"/>
      <c r="L19" s="92"/>
    </row>
    <row r="21" spans="3:12" ht="11.25" customHeight="1" x14ac:dyDescent="0.2">
      <c r="D21" s="93"/>
    </row>
  </sheetData>
  <mergeCells count="17">
    <mergeCell ref="I7:I8"/>
    <mergeCell ref="J7:J8"/>
    <mergeCell ref="K7:K8"/>
    <mergeCell ref="L7:L8"/>
    <mergeCell ref="H6:L6"/>
    <mergeCell ref="H7:H8"/>
    <mergeCell ref="A12:B12"/>
    <mergeCell ref="C6:G6"/>
    <mergeCell ref="A9:B9"/>
    <mergeCell ref="A10:B10"/>
    <mergeCell ref="A11:B11"/>
    <mergeCell ref="A6:B8"/>
    <mergeCell ref="C7:C8"/>
    <mergeCell ref="D7:D8"/>
    <mergeCell ref="E7:E8"/>
    <mergeCell ref="F7:F8"/>
    <mergeCell ref="G7:G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27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3.42578125" style="41" customWidth="1"/>
    <col min="3" max="4" width="10.7109375" style="41" customWidth="1"/>
    <col min="5" max="16384" width="14.7109375" style="41"/>
  </cols>
  <sheetData>
    <row r="1" spans="1:9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9" ht="12.75" customHeight="1" x14ac:dyDescent="0.2">
      <c r="A2" s="22" t="s">
        <v>527</v>
      </c>
      <c r="D2" s="55" t="s">
        <v>201</v>
      </c>
      <c r="I2" s="46"/>
    </row>
    <row r="3" spans="1:9" ht="12.75" customHeight="1" x14ac:dyDescent="0.2">
      <c r="A3" s="22" t="s">
        <v>328</v>
      </c>
    </row>
    <row r="4" spans="1:9" ht="12.75" customHeight="1" x14ac:dyDescent="0.2">
      <c r="A4" s="22" t="s">
        <v>1</v>
      </c>
    </row>
    <row r="5" spans="1:9" s="27" customFormat="1" ht="12.75" customHeight="1" x14ac:dyDescent="0.2">
      <c r="A5" s="23" t="s">
        <v>181</v>
      </c>
      <c r="B5" s="10"/>
      <c r="C5" s="10"/>
    </row>
    <row r="6" spans="1:9" s="27" customFormat="1" ht="22.5" customHeight="1" x14ac:dyDescent="0.2">
      <c r="A6" s="148" t="s">
        <v>316</v>
      </c>
      <c r="B6" s="148"/>
      <c r="C6" s="147" t="s">
        <v>372</v>
      </c>
      <c r="D6" s="147"/>
    </row>
    <row r="7" spans="1:9" s="27" customFormat="1" ht="11.25" customHeight="1" x14ac:dyDescent="0.2">
      <c r="A7" s="148"/>
      <c r="B7" s="148"/>
      <c r="C7" s="146">
        <v>2016</v>
      </c>
      <c r="D7" s="146">
        <v>2017</v>
      </c>
    </row>
    <row r="8" spans="1:9" s="27" customFormat="1" ht="11.25" customHeight="1" x14ac:dyDescent="0.2">
      <c r="A8" s="148"/>
      <c r="B8" s="148"/>
      <c r="C8" s="146"/>
      <c r="D8" s="146"/>
    </row>
    <row r="9" spans="1:9" ht="11.25" customHeight="1" x14ac:dyDescent="0.2">
      <c r="A9" s="139" t="s">
        <v>0</v>
      </c>
      <c r="B9" s="139"/>
      <c r="C9" s="119">
        <v>445152.38315646228</v>
      </c>
      <c r="D9" s="119">
        <v>461212.04329344269</v>
      </c>
    </row>
    <row r="10" spans="1:9" ht="11.25" customHeight="1" x14ac:dyDescent="0.2">
      <c r="A10" s="138" t="s">
        <v>317</v>
      </c>
      <c r="B10" s="138"/>
      <c r="C10" s="118">
        <v>133713.8586502806</v>
      </c>
      <c r="D10" s="118">
        <v>139802.811379308</v>
      </c>
    </row>
    <row r="11" spans="1:9" ht="11.25" customHeight="1" x14ac:dyDescent="0.2">
      <c r="A11" s="138" t="s">
        <v>318</v>
      </c>
      <c r="B11" s="138"/>
      <c r="C11" s="118">
        <v>148349.00377730691</v>
      </c>
      <c r="D11" s="118">
        <v>154008.58193584759</v>
      </c>
    </row>
    <row r="12" spans="1:9" s="27" customFormat="1" ht="11.25" customHeight="1" x14ac:dyDescent="0.2">
      <c r="A12" s="138" t="s">
        <v>319</v>
      </c>
      <c r="B12" s="138"/>
      <c r="C12" s="118">
        <v>163089.52072887329</v>
      </c>
      <c r="D12" s="118">
        <v>167400.64997828871</v>
      </c>
    </row>
    <row r="13" spans="1:9" s="27" customFormat="1" ht="11.25" customHeight="1" x14ac:dyDescent="0.2">
      <c r="A13" s="27" t="s">
        <v>401</v>
      </c>
      <c r="B13" s="38"/>
    </row>
    <row r="14" spans="1:9" ht="11.25" customHeight="1" x14ac:dyDescent="0.2">
      <c r="A14" s="38"/>
      <c r="B14" s="38"/>
    </row>
    <row r="16" spans="1:9" s="42" customFormat="1" ht="11.25" customHeight="1" x14ac:dyDescent="0.2"/>
    <row r="17" spans="3:6" ht="11.25" customHeight="1" x14ac:dyDescent="0.2">
      <c r="C17" s="43"/>
      <c r="D17" s="43"/>
    </row>
    <row r="19" spans="3:6" ht="11.25" customHeight="1" x14ac:dyDescent="0.2">
      <c r="C19" s="49" t="s">
        <v>359</v>
      </c>
    </row>
    <row r="25" spans="3:6" ht="11.25" customHeight="1" x14ac:dyDescent="0.2">
      <c r="C25" s="38"/>
      <c r="D25" s="38"/>
      <c r="E25" s="38"/>
      <c r="F25" s="38"/>
    </row>
    <row r="27" spans="3:6" ht="11.25" customHeight="1" x14ac:dyDescent="0.2">
      <c r="C27" s="42"/>
    </row>
  </sheetData>
  <mergeCells count="9">
    <mergeCell ref="A1:D1"/>
    <mergeCell ref="C6:D6"/>
    <mergeCell ref="A12:B12"/>
    <mergeCell ref="A9:B9"/>
    <mergeCell ref="A10:B10"/>
    <mergeCell ref="A11:B11"/>
    <mergeCell ref="A6:B8"/>
    <mergeCell ref="C7:C8"/>
    <mergeCell ref="D7:D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.7109375" style="41" customWidth="1"/>
    <col min="3" max="11" width="12" style="41" customWidth="1"/>
    <col min="12" max="16384" width="14.7109375" style="41"/>
  </cols>
  <sheetData>
    <row r="1" spans="1:11" ht="12.75" x14ac:dyDescent="0.2">
      <c r="A1" s="36" t="s">
        <v>421</v>
      </c>
      <c r="B1" s="36"/>
      <c r="C1" s="36"/>
      <c r="D1" s="44"/>
      <c r="E1" s="44"/>
      <c r="F1" s="44"/>
      <c r="G1" s="44"/>
      <c r="H1" s="44"/>
    </row>
    <row r="2" spans="1:11" ht="12.75" customHeight="1" x14ac:dyDescent="0.2"/>
    <row r="3" spans="1:11" ht="12.75" customHeight="1" x14ac:dyDescent="0.2">
      <c r="A3" s="22" t="s">
        <v>528</v>
      </c>
      <c r="G3" s="50"/>
      <c r="K3" s="55" t="s">
        <v>109</v>
      </c>
    </row>
    <row r="4" spans="1:11" ht="12.75" customHeight="1" x14ac:dyDescent="0.2">
      <c r="A4" s="22" t="s">
        <v>1</v>
      </c>
      <c r="G4" s="50"/>
      <c r="K4" s="50"/>
    </row>
    <row r="5" spans="1:11" s="27" customFormat="1" ht="12.75" customHeight="1" x14ac:dyDescent="0.2">
      <c r="A5" s="22"/>
      <c r="G5" s="52"/>
      <c r="K5" s="52"/>
    </row>
    <row r="6" spans="1:11" s="27" customFormat="1" ht="18" customHeight="1" x14ac:dyDescent="0.2">
      <c r="A6" s="148" t="s">
        <v>316</v>
      </c>
      <c r="B6" s="148"/>
      <c r="C6" s="141" t="s">
        <v>0</v>
      </c>
      <c r="D6" s="141" t="s">
        <v>104</v>
      </c>
      <c r="E6" s="141" t="s">
        <v>105</v>
      </c>
      <c r="F6" s="141" t="s">
        <v>106</v>
      </c>
      <c r="G6" s="141" t="s">
        <v>107</v>
      </c>
      <c r="H6" s="141" t="s">
        <v>409</v>
      </c>
      <c r="I6" s="141" t="s">
        <v>410</v>
      </c>
      <c r="J6" s="141" t="s">
        <v>108</v>
      </c>
      <c r="K6" s="141" t="s">
        <v>22</v>
      </c>
    </row>
    <row r="7" spans="1:11" s="27" customFormat="1" ht="18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  <c r="K7" s="141"/>
    </row>
    <row r="8" spans="1:11" s="27" customFormat="1" ht="18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11.25" customHeight="1" x14ac:dyDescent="0.2">
      <c r="A9" s="139" t="s">
        <v>0</v>
      </c>
      <c r="B9" s="139"/>
      <c r="C9" s="117">
        <v>111958.0000000006</v>
      </c>
      <c r="D9" s="117">
        <v>30932.713719697691</v>
      </c>
      <c r="E9" s="117">
        <v>7688.514891664453</v>
      </c>
      <c r="F9" s="117">
        <v>25180.758565186701</v>
      </c>
      <c r="G9" s="117">
        <v>14237.18553671122</v>
      </c>
      <c r="H9" s="117">
        <v>4993.0007858680392</v>
      </c>
      <c r="I9" s="117">
        <v>2351.6812315508191</v>
      </c>
      <c r="J9" s="117">
        <v>24757.80834323664</v>
      </c>
      <c r="K9" s="117">
        <v>1816.336926084384</v>
      </c>
    </row>
    <row r="10" spans="1:11" ht="11.25" customHeight="1" x14ac:dyDescent="0.2">
      <c r="A10" s="138" t="s">
        <v>317</v>
      </c>
      <c r="B10" s="138"/>
      <c r="C10" s="117">
        <v>30604.94414875923</v>
      </c>
      <c r="D10" s="116">
        <v>8782.6253232851832</v>
      </c>
      <c r="E10" s="116">
        <v>2635.5239542590411</v>
      </c>
      <c r="F10" s="116">
        <v>6863.6388635991443</v>
      </c>
      <c r="G10" s="116">
        <v>4103.4126151048313</v>
      </c>
      <c r="H10" s="116">
        <v>1394.4689153896809</v>
      </c>
      <c r="I10" s="116">
        <v>672.79874886911716</v>
      </c>
      <c r="J10" s="116">
        <v>5684.0529679074116</v>
      </c>
      <c r="K10" s="116">
        <v>468.42276034487219</v>
      </c>
    </row>
    <row r="11" spans="1:11" ht="11.25" customHeight="1" x14ac:dyDescent="0.2">
      <c r="A11" s="138" t="s">
        <v>318</v>
      </c>
      <c r="B11" s="138"/>
      <c r="C11" s="117">
        <v>29909.379517077839</v>
      </c>
      <c r="D11" s="116">
        <v>7535.3916981199973</v>
      </c>
      <c r="E11" s="116">
        <v>1953.394785072878</v>
      </c>
      <c r="F11" s="116">
        <v>8032.9838014422048</v>
      </c>
      <c r="G11" s="116">
        <v>3977.524393621969</v>
      </c>
      <c r="H11" s="116">
        <v>877.29688285908196</v>
      </c>
      <c r="I11" s="116">
        <v>572.31685119175029</v>
      </c>
      <c r="J11" s="116">
        <v>6506.2475766326852</v>
      </c>
      <c r="K11" s="116">
        <v>454.22352813711967</v>
      </c>
    </row>
    <row r="12" spans="1:11" s="27" customFormat="1" ht="11.25" customHeight="1" x14ac:dyDescent="0.2">
      <c r="A12" s="138" t="s">
        <v>319</v>
      </c>
      <c r="B12" s="138"/>
      <c r="C12" s="117">
        <v>51443.676334163283</v>
      </c>
      <c r="D12" s="116">
        <v>14614.69669829249</v>
      </c>
      <c r="E12" s="116">
        <v>3099.5961523325332</v>
      </c>
      <c r="F12" s="116">
        <v>10284.1359001453</v>
      </c>
      <c r="G12" s="116">
        <v>6156.248527984445</v>
      </c>
      <c r="H12" s="116">
        <v>2721.2349876192761</v>
      </c>
      <c r="I12" s="116">
        <v>1106.565631489952</v>
      </c>
      <c r="J12" s="116">
        <v>12567.50779869655</v>
      </c>
      <c r="K12" s="116">
        <v>893.69063760239305</v>
      </c>
    </row>
    <row r="13" spans="1:11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  <c r="J13" s="15"/>
      <c r="K13" s="15"/>
    </row>
    <row r="14" spans="1:11" s="27" customFormat="1" ht="11.25" customHeight="1" x14ac:dyDescent="0.2">
      <c r="A14" s="27" t="s">
        <v>385</v>
      </c>
    </row>
    <row r="15" spans="1:11" ht="11.25" customHeight="1" x14ac:dyDescent="0.2">
      <c r="A15" s="41" t="s">
        <v>403</v>
      </c>
    </row>
    <row r="16" spans="1:11" ht="11.25" customHeight="1" x14ac:dyDescent="0.2">
      <c r="A16" s="41" t="s">
        <v>401</v>
      </c>
    </row>
    <row r="18" spans="3:11" ht="11.25" customHeight="1" x14ac:dyDescent="0.2">
      <c r="C18" s="43"/>
      <c r="D18" s="43"/>
      <c r="E18" s="43"/>
      <c r="F18" s="43"/>
      <c r="G18" s="43"/>
      <c r="H18" s="43"/>
      <c r="I18" s="43"/>
      <c r="J18" s="43"/>
      <c r="K18" s="43"/>
    </row>
    <row r="20" spans="3:11" ht="11.25" customHeight="1" x14ac:dyDescent="0.2">
      <c r="C20" s="49" t="s">
        <v>359</v>
      </c>
    </row>
  </sheetData>
  <mergeCells count="14">
    <mergeCell ref="H6:H8"/>
    <mergeCell ref="I6:I8"/>
    <mergeCell ref="J6:J8"/>
    <mergeCell ref="K6:K8"/>
    <mergeCell ref="C6:C8"/>
    <mergeCell ref="D6:D8"/>
    <mergeCell ref="E6:E8"/>
    <mergeCell ref="F6:F8"/>
    <mergeCell ref="G6:G8"/>
    <mergeCell ref="A12:B12"/>
    <mergeCell ref="A9:B9"/>
    <mergeCell ref="A10:B10"/>
    <mergeCell ref="A11:B11"/>
    <mergeCell ref="A6:B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8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7109375" style="41" customWidth="1"/>
    <col min="3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5" t="s">
        <v>493</v>
      </c>
      <c r="B3" s="45"/>
      <c r="C3" s="46" t="s">
        <v>2</v>
      </c>
    </row>
    <row r="4" spans="1:8" ht="12.75" customHeight="1" x14ac:dyDescent="0.2">
      <c r="A4" s="22" t="s">
        <v>1</v>
      </c>
      <c r="B4" s="45"/>
    </row>
    <row r="5" spans="1:8" s="27" customFormat="1" ht="12.75" customHeight="1" x14ac:dyDescent="0.2">
      <c r="A5" s="22"/>
      <c r="B5" s="47"/>
    </row>
    <row r="6" spans="1:8" s="27" customFormat="1" ht="11.25" customHeight="1" x14ac:dyDescent="0.2">
      <c r="A6" s="140" t="s">
        <v>316</v>
      </c>
      <c r="B6" s="140"/>
      <c r="C6" s="141" t="s">
        <v>436</v>
      </c>
    </row>
    <row r="7" spans="1:8" s="27" customFormat="1" ht="11.25" customHeight="1" x14ac:dyDescent="0.2">
      <c r="A7" s="140"/>
      <c r="B7" s="140"/>
      <c r="C7" s="141"/>
    </row>
    <row r="8" spans="1:8" s="27" customFormat="1" ht="11.25" customHeight="1" x14ac:dyDescent="0.2">
      <c r="A8" s="140"/>
      <c r="B8" s="140"/>
      <c r="C8" s="141"/>
    </row>
    <row r="9" spans="1:8" ht="11.25" customHeight="1" x14ac:dyDescent="0.2">
      <c r="A9" s="139" t="s">
        <v>0</v>
      </c>
      <c r="B9" s="139"/>
      <c r="C9" s="117">
        <v>4169676.9999999781</v>
      </c>
    </row>
    <row r="10" spans="1:8" ht="11.25" customHeight="1" x14ac:dyDescent="0.2">
      <c r="A10" s="138" t="s">
        <v>317</v>
      </c>
      <c r="B10" s="138"/>
      <c r="C10" s="116">
        <v>521743.94414876192</v>
      </c>
    </row>
    <row r="11" spans="1:8" ht="11.25" customHeight="1" x14ac:dyDescent="0.2">
      <c r="A11" s="138" t="s">
        <v>318</v>
      </c>
      <c r="B11" s="138"/>
      <c r="C11" s="116">
        <v>2141938.379516975</v>
      </c>
    </row>
    <row r="12" spans="1:8" s="27" customFormat="1" ht="11.25" customHeight="1" x14ac:dyDescent="0.2">
      <c r="A12" s="138" t="s">
        <v>319</v>
      </c>
      <c r="B12" s="138"/>
      <c r="C12" s="116">
        <v>1505994.6763341669</v>
      </c>
    </row>
    <row r="13" spans="1:8" s="27" customFormat="1" ht="11.25" customHeight="1" x14ac:dyDescent="0.2">
      <c r="A13" s="27" t="s">
        <v>401</v>
      </c>
    </row>
    <row r="14" spans="1:8" ht="11.25" customHeight="1" x14ac:dyDescent="0.2">
      <c r="C14" s="3"/>
    </row>
    <row r="15" spans="1:8" ht="11.25" customHeight="1" x14ac:dyDescent="0.2">
      <c r="A15" s="8"/>
      <c r="C15" s="48"/>
    </row>
    <row r="16" spans="1:8" ht="11.25" customHeight="1" x14ac:dyDescent="0.2">
      <c r="A16" s="8"/>
    </row>
    <row r="17" spans="1:3" ht="11.25" customHeight="1" x14ac:dyDescent="0.2">
      <c r="A17" s="8"/>
    </row>
    <row r="18" spans="1:3" ht="11.25" customHeight="1" x14ac:dyDescent="0.2">
      <c r="C18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55.42578125" style="41" customWidth="1"/>
    <col min="3" max="4" width="14.7109375" style="41" customWidth="1"/>
    <col min="5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529</v>
      </c>
      <c r="B3" s="9"/>
      <c r="D3" s="55" t="s">
        <v>202</v>
      </c>
    </row>
    <row r="4" spans="1:8" ht="12.75" customHeight="1" x14ac:dyDescent="0.2">
      <c r="A4" s="22" t="s">
        <v>615</v>
      </c>
      <c r="B4" s="9"/>
    </row>
    <row r="5" spans="1:8" s="27" customFormat="1" ht="12.75" customHeight="1" x14ac:dyDescent="0.2">
      <c r="A5" s="22" t="s">
        <v>1</v>
      </c>
      <c r="B5" s="10"/>
    </row>
    <row r="6" spans="1:8" s="27" customFormat="1" ht="11.25" customHeight="1" x14ac:dyDescent="0.2">
      <c r="A6" s="148" t="s">
        <v>316</v>
      </c>
      <c r="B6" s="148"/>
      <c r="C6" s="141">
        <v>2016</v>
      </c>
      <c r="D6" s="141">
        <v>2017</v>
      </c>
    </row>
    <row r="7" spans="1:8" s="27" customFormat="1" ht="11.25" customHeight="1" x14ac:dyDescent="0.2">
      <c r="A7" s="148"/>
      <c r="B7" s="148"/>
      <c r="C7" s="141"/>
      <c r="D7" s="141"/>
    </row>
    <row r="8" spans="1:8" s="27" customFormat="1" ht="11.25" customHeight="1" x14ac:dyDescent="0.2">
      <c r="A8" s="148"/>
      <c r="B8" s="148"/>
      <c r="C8" s="141"/>
      <c r="D8" s="141"/>
    </row>
    <row r="9" spans="1:8" ht="11.25" customHeight="1" x14ac:dyDescent="0.2">
      <c r="A9" s="139" t="s">
        <v>0</v>
      </c>
      <c r="B9" s="139"/>
      <c r="C9" s="117">
        <v>635215.9353326807</v>
      </c>
      <c r="D9" s="117">
        <v>639729.37975930108</v>
      </c>
    </row>
    <row r="10" spans="1:8" ht="11.25" customHeight="1" x14ac:dyDescent="0.2">
      <c r="A10" s="138" t="s">
        <v>317</v>
      </c>
      <c r="B10" s="138"/>
      <c r="C10" s="116">
        <v>75647.051897554207</v>
      </c>
      <c r="D10" s="116">
        <v>76341.571837358264</v>
      </c>
    </row>
    <row r="11" spans="1:8" ht="11.25" customHeight="1" x14ac:dyDescent="0.2">
      <c r="A11" s="138" t="s">
        <v>318</v>
      </c>
      <c r="B11" s="138"/>
      <c r="C11" s="116">
        <v>238065.0707428598</v>
      </c>
      <c r="D11" s="116">
        <v>245049.7897017512</v>
      </c>
    </row>
    <row r="12" spans="1:8" s="27" customFormat="1" ht="11.25" customHeight="1" x14ac:dyDescent="0.2">
      <c r="A12" s="138" t="s">
        <v>319</v>
      </c>
      <c r="B12" s="138"/>
      <c r="C12" s="116">
        <v>321503.81269227283</v>
      </c>
      <c r="D12" s="116">
        <v>318338.01822019741</v>
      </c>
    </row>
    <row r="13" spans="1:8" s="27" customFormat="1" ht="11.25" customHeight="1" x14ac:dyDescent="0.2">
      <c r="A13" s="27" t="s">
        <v>401</v>
      </c>
    </row>
    <row r="14" spans="1:8" s="38" customFormat="1" ht="11.25" customHeight="1" x14ac:dyDescent="0.2"/>
    <row r="15" spans="1:8" s="38" customFormat="1" ht="11.25" customHeight="1" x14ac:dyDescent="0.2"/>
    <row r="16" spans="1:8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ht="11.25" customHeight="1" x14ac:dyDescent="0.2">
      <c r="C19" s="49" t="s">
        <v>359</v>
      </c>
    </row>
  </sheetData>
  <mergeCells count="8">
    <mergeCell ref="A1:D1"/>
    <mergeCell ref="A12:B12"/>
    <mergeCell ref="A9:B9"/>
    <mergeCell ref="A10:B10"/>
    <mergeCell ref="A11:B11"/>
    <mergeCell ref="A6:B8"/>
    <mergeCell ref="C6:C8"/>
    <mergeCell ref="D6:D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.7109375" style="41" customWidth="1"/>
    <col min="3" max="26" width="9.28515625" style="41" customWidth="1"/>
    <col min="27" max="27" width="8.7109375" style="41" customWidth="1"/>
    <col min="28" max="28" width="8" style="41" customWidth="1"/>
    <col min="29" max="16384" width="14.7109375" style="41"/>
  </cols>
  <sheetData>
    <row r="1" spans="1:26" ht="12.75" x14ac:dyDescent="0.2">
      <c r="A1" s="35" t="s">
        <v>421</v>
      </c>
      <c r="B1" s="35"/>
      <c r="C1" s="35"/>
      <c r="D1" s="44"/>
      <c r="E1" s="44"/>
      <c r="F1" s="44"/>
      <c r="G1" s="44"/>
      <c r="H1" s="44"/>
      <c r="O1" s="59"/>
    </row>
    <row r="2" spans="1:26" ht="12.75" customHeight="1" x14ac:dyDescent="0.2"/>
    <row r="3" spans="1:26" ht="12.75" customHeight="1" x14ac:dyDescent="0.2">
      <c r="A3" s="22" t="s">
        <v>618</v>
      </c>
      <c r="H3" s="50"/>
      <c r="N3" s="55" t="s">
        <v>204</v>
      </c>
    </row>
    <row r="4" spans="1:26" ht="12.75" customHeight="1" x14ac:dyDescent="0.2">
      <c r="A4" s="22" t="s">
        <v>1</v>
      </c>
      <c r="H4" s="50"/>
      <c r="N4" s="46" t="s">
        <v>402</v>
      </c>
    </row>
    <row r="5" spans="1:26" s="27" customFormat="1" ht="12.75" customHeight="1" x14ac:dyDescent="0.2">
      <c r="A5" s="22"/>
      <c r="H5" s="52"/>
      <c r="N5" s="53"/>
    </row>
    <row r="6" spans="1:26" s="27" customFormat="1" ht="11.25" customHeight="1" x14ac:dyDescent="0.2">
      <c r="A6" s="148" t="s">
        <v>316</v>
      </c>
      <c r="B6" s="148"/>
      <c r="C6" s="145">
        <v>2016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>
        <v>2017</v>
      </c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</row>
    <row r="7" spans="1:26" s="27" customFormat="1" ht="50.25" customHeight="1" x14ac:dyDescent="0.2">
      <c r="A7" s="148"/>
      <c r="B7" s="148"/>
      <c r="C7" s="141" t="s">
        <v>0</v>
      </c>
      <c r="D7" s="141" t="s">
        <v>14</v>
      </c>
      <c r="E7" s="141" t="s">
        <v>15</v>
      </c>
      <c r="F7" s="141" t="s">
        <v>16</v>
      </c>
      <c r="G7" s="141" t="s">
        <v>17</v>
      </c>
      <c r="H7" s="141" t="s">
        <v>378</v>
      </c>
      <c r="I7" s="141" t="s">
        <v>18</v>
      </c>
      <c r="J7" s="141" t="s">
        <v>19</v>
      </c>
      <c r="K7" s="141" t="s">
        <v>20</v>
      </c>
      <c r="L7" s="141" t="s">
        <v>21</v>
      </c>
      <c r="M7" s="141" t="s">
        <v>203</v>
      </c>
      <c r="N7" s="141" t="s">
        <v>22</v>
      </c>
      <c r="O7" s="141" t="s">
        <v>0</v>
      </c>
      <c r="P7" s="141" t="s">
        <v>14</v>
      </c>
      <c r="Q7" s="141" t="s">
        <v>15</v>
      </c>
      <c r="R7" s="141" t="s">
        <v>16</v>
      </c>
      <c r="S7" s="141" t="s">
        <v>17</v>
      </c>
      <c r="T7" s="141" t="s">
        <v>378</v>
      </c>
      <c r="U7" s="141" t="s">
        <v>18</v>
      </c>
      <c r="V7" s="141" t="s">
        <v>19</v>
      </c>
      <c r="W7" s="141" t="s">
        <v>20</v>
      </c>
      <c r="X7" s="141" t="s">
        <v>21</v>
      </c>
      <c r="Y7" s="141" t="s">
        <v>203</v>
      </c>
      <c r="Z7" s="141" t="s">
        <v>22</v>
      </c>
    </row>
    <row r="8" spans="1:26" s="27" customFormat="1" ht="50.2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6" ht="11.25" customHeight="1" x14ac:dyDescent="0.2">
      <c r="A9" s="139" t="s">
        <v>0</v>
      </c>
      <c r="B9" s="139"/>
      <c r="C9" s="117">
        <v>3534296.9628861421</v>
      </c>
      <c r="D9" s="117">
        <v>61135.434208363164</v>
      </c>
      <c r="E9" s="117">
        <v>40727.056214258409</v>
      </c>
      <c r="F9" s="117">
        <v>85899.714638908335</v>
      </c>
      <c r="G9" s="117">
        <v>164007.80801067539</v>
      </c>
      <c r="H9" s="117">
        <v>2537898.196075114</v>
      </c>
      <c r="I9" s="117">
        <v>30437.22793402633</v>
      </c>
      <c r="J9" s="117">
        <v>46154.309588137163</v>
      </c>
      <c r="K9" s="117">
        <v>3482.3838478009011</v>
      </c>
      <c r="L9" s="117">
        <v>38034.441299132697</v>
      </c>
      <c r="M9" s="117">
        <v>469510.48314729187</v>
      </c>
      <c r="N9" s="117">
        <v>57009.907922416009</v>
      </c>
      <c r="O9" s="117">
        <v>3529947.620240693</v>
      </c>
      <c r="P9" s="117">
        <v>58473.510493966663</v>
      </c>
      <c r="Q9" s="117">
        <v>40973.024089999148</v>
      </c>
      <c r="R9" s="117">
        <v>88494.859030919179</v>
      </c>
      <c r="S9" s="117">
        <v>166349.6946407982</v>
      </c>
      <c r="T9" s="117">
        <v>2550714.4264914598</v>
      </c>
      <c r="U9" s="117">
        <v>29084.502575691429</v>
      </c>
      <c r="V9" s="117">
        <v>47942.160959203597</v>
      </c>
      <c r="W9" s="117">
        <v>3968.4495347814332</v>
      </c>
      <c r="X9" s="117">
        <v>25819.80830806493</v>
      </c>
      <c r="Y9" s="117">
        <v>465644.84746683022</v>
      </c>
      <c r="Z9" s="117">
        <v>52482.336648958932</v>
      </c>
    </row>
    <row r="10" spans="1:26" ht="11.25" customHeight="1" x14ac:dyDescent="0.2">
      <c r="A10" s="138" t="s">
        <v>317</v>
      </c>
      <c r="B10" s="138"/>
      <c r="C10" s="117">
        <v>446096.8922512065</v>
      </c>
      <c r="D10" s="116">
        <v>10832.62539442456</v>
      </c>
      <c r="E10" s="116">
        <v>6604.0860784356419</v>
      </c>
      <c r="F10" s="116">
        <v>24702.16241070833</v>
      </c>
      <c r="G10" s="116">
        <v>38391.689429180457</v>
      </c>
      <c r="H10" s="116">
        <v>311340.8980639173</v>
      </c>
      <c r="I10" s="116">
        <v>3253.794436278255</v>
      </c>
      <c r="J10" s="116">
        <v>4347.1832235385154</v>
      </c>
      <c r="K10" s="116">
        <v>1183.9688716512219</v>
      </c>
      <c r="L10" s="116">
        <v>948.92378418096757</v>
      </c>
      <c r="M10" s="116">
        <v>40906.810289595087</v>
      </c>
      <c r="N10" s="116">
        <v>3584.750269294831</v>
      </c>
      <c r="O10" s="117">
        <v>445402.37231140252</v>
      </c>
      <c r="P10" s="116">
        <v>9791.7699537277476</v>
      </c>
      <c r="Q10" s="116">
        <v>6658.1681512647738</v>
      </c>
      <c r="R10" s="116">
        <v>25745.29785899564</v>
      </c>
      <c r="S10" s="116">
        <v>37468.999255990173</v>
      </c>
      <c r="T10" s="116">
        <v>311746.19212154351</v>
      </c>
      <c r="U10" s="116">
        <v>3006.539733738598</v>
      </c>
      <c r="V10" s="116">
        <v>3975.5618262507469</v>
      </c>
      <c r="W10" s="116">
        <v>1192.398677956028</v>
      </c>
      <c r="X10" s="116">
        <v>1342.554596249749</v>
      </c>
      <c r="Y10" s="116">
        <v>41012.963349920727</v>
      </c>
      <c r="Z10" s="116">
        <v>3461.9267857634882</v>
      </c>
    </row>
    <row r="11" spans="1:26" ht="11.25" customHeight="1" x14ac:dyDescent="0.2">
      <c r="A11" s="138" t="s">
        <v>318</v>
      </c>
      <c r="B11" s="138"/>
      <c r="C11" s="117">
        <v>1903873.308774166</v>
      </c>
      <c r="D11" s="116">
        <v>33359.964255425009</v>
      </c>
      <c r="E11" s="116">
        <v>26214.052593079319</v>
      </c>
      <c r="F11" s="116">
        <v>43904.024479930791</v>
      </c>
      <c r="G11" s="116">
        <v>74938.629405682455</v>
      </c>
      <c r="H11" s="116">
        <v>1456184.9032715249</v>
      </c>
      <c r="I11" s="116">
        <v>10137.861810141079</v>
      </c>
      <c r="J11" s="116">
        <v>13817.503422771189</v>
      </c>
      <c r="K11" s="116">
        <v>363.16827378488972</v>
      </c>
      <c r="L11" s="116">
        <v>23870.87867279748</v>
      </c>
      <c r="M11" s="116">
        <v>209192.5849354488</v>
      </c>
      <c r="N11" s="116">
        <v>11889.737653595879</v>
      </c>
      <c r="O11" s="117">
        <v>1896888.589815275</v>
      </c>
      <c r="P11" s="116">
        <v>34118.258203855439</v>
      </c>
      <c r="Q11" s="116">
        <v>26213.728783555511</v>
      </c>
      <c r="R11" s="116">
        <v>44388.201045467933</v>
      </c>
      <c r="S11" s="116">
        <v>77904.805666545246</v>
      </c>
      <c r="T11" s="116">
        <v>1458726.9301458809</v>
      </c>
      <c r="U11" s="116">
        <v>9890.5176267430088</v>
      </c>
      <c r="V11" s="116">
        <v>15620.86857495543</v>
      </c>
      <c r="W11" s="116">
        <v>913.62853538573643</v>
      </c>
      <c r="X11" s="116">
        <v>11020.58570395005</v>
      </c>
      <c r="Y11" s="116">
        <v>206503.19311094849</v>
      </c>
      <c r="Z11" s="116">
        <v>11587.872418002989</v>
      </c>
    </row>
    <row r="12" spans="1:26" s="27" customFormat="1" ht="11.25" customHeight="1" x14ac:dyDescent="0.2">
      <c r="A12" s="138" t="s">
        <v>319</v>
      </c>
      <c r="B12" s="138"/>
      <c r="C12" s="117">
        <v>1184326.7618607229</v>
      </c>
      <c r="D12" s="116">
        <v>16942.844558513581</v>
      </c>
      <c r="E12" s="116">
        <v>7908.9175427434384</v>
      </c>
      <c r="F12" s="116">
        <v>17293.527748269</v>
      </c>
      <c r="G12" s="116">
        <v>50677.489175812763</v>
      </c>
      <c r="H12" s="116">
        <v>770372.39473965706</v>
      </c>
      <c r="I12" s="116">
        <v>17045.571687606971</v>
      </c>
      <c r="J12" s="116">
        <v>27989.62294182738</v>
      </c>
      <c r="K12" s="116">
        <v>1935.2467023647889</v>
      </c>
      <c r="L12" s="116">
        <v>13214.638842154211</v>
      </c>
      <c r="M12" s="116">
        <v>219411.0879222478</v>
      </c>
      <c r="N12" s="116">
        <v>41535.419999525329</v>
      </c>
      <c r="O12" s="117">
        <v>1187656.65811397</v>
      </c>
      <c r="P12" s="116">
        <v>14563.482336383469</v>
      </c>
      <c r="Q12" s="116">
        <v>8101.1271551788632</v>
      </c>
      <c r="R12" s="116">
        <v>18361.360126455409</v>
      </c>
      <c r="S12" s="116">
        <v>50975.88971826309</v>
      </c>
      <c r="T12" s="116">
        <v>780241.30422402255</v>
      </c>
      <c r="U12" s="116">
        <v>16187.4452152098</v>
      </c>
      <c r="V12" s="116">
        <v>28345.730557997369</v>
      </c>
      <c r="W12" s="116">
        <v>1862.4223214396691</v>
      </c>
      <c r="X12" s="116">
        <v>13456.66800786513</v>
      </c>
      <c r="Y12" s="116">
        <v>218128.6910059606</v>
      </c>
      <c r="Z12" s="116">
        <v>37432.537445192451</v>
      </c>
    </row>
    <row r="13" spans="1:26" s="27" customFormat="1" ht="11.25" customHeight="1" x14ac:dyDescent="0.2">
      <c r="A13" s="27" t="s">
        <v>401</v>
      </c>
    </row>
    <row r="14" spans="1:26" s="38" customFormat="1" ht="11.25" customHeight="1" x14ac:dyDescent="0.2"/>
    <row r="15" spans="1:26" s="38" customFormat="1" ht="11.25" customHeight="1" x14ac:dyDescent="0.2"/>
    <row r="16" spans="1:26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ht="11.25" customHeight="1" x14ac:dyDescent="0.2">
      <c r="C19" s="49" t="s">
        <v>359</v>
      </c>
    </row>
  </sheetData>
  <mergeCells count="31">
    <mergeCell ref="Q7:Q8"/>
    <mergeCell ref="R7:R8"/>
    <mergeCell ref="S7:S8"/>
    <mergeCell ref="T7:T8"/>
    <mergeCell ref="Z7:Z8"/>
    <mergeCell ref="U7:U8"/>
    <mergeCell ref="V7:V8"/>
    <mergeCell ref="W7:W8"/>
    <mergeCell ref="X7:X8"/>
    <mergeCell ref="Y7:Y8"/>
    <mergeCell ref="L7:L8"/>
    <mergeCell ref="M7:M8"/>
    <mergeCell ref="N7:N8"/>
    <mergeCell ref="O7:O8"/>
    <mergeCell ref="P7:P8"/>
    <mergeCell ref="C6:N6"/>
    <mergeCell ref="O6:Z6"/>
    <mergeCell ref="A10:B10"/>
    <mergeCell ref="A11:B11"/>
    <mergeCell ref="A12:B12"/>
    <mergeCell ref="A9:B9"/>
    <mergeCell ref="A6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J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7.140625" style="41" customWidth="1"/>
    <col min="3" max="10" width="9.7109375" style="41" customWidth="1"/>
    <col min="11" max="16384" width="14.7109375" style="41"/>
  </cols>
  <sheetData>
    <row r="1" spans="1:10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42"/>
      <c r="J1" s="142"/>
    </row>
    <row r="2" spans="1:10" ht="12.75" customHeight="1" x14ac:dyDescent="0.2"/>
    <row r="3" spans="1:10" ht="12.75" customHeight="1" x14ac:dyDescent="0.2">
      <c r="A3" s="22" t="s">
        <v>616</v>
      </c>
      <c r="F3" s="50"/>
      <c r="J3" s="46" t="s">
        <v>205</v>
      </c>
    </row>
    <row r="4" spans="1:10" ht="12.75" customHeight="1" x14ac:dyDescent="0.2">
      <c r="A4" s="22" t="s">
        <v>328</v>
      </c>
      <c r="F4" s="50"/>
      <c r="J4" s="50"/>
    </row>
    <row r="5" spans="1:10" s="27" customFormat="1" ht="12.75" customHeight="1" x14ac:dyDescent="0.2">
      <c r="A5" s="22" t="s">
        <v>1</v>
      </c>
    </row>
    <row r="6" spans="1:10" s="27" customFormat="1" ht="11.25" customHeight="1" x14ac:dyDescent="0.2">
      <c r="A6" s="148" t="s">
        <v>316</v>
      </c>
      <c r="B6" s="148"/>
      <c r="C6" s="145">
        <v>2016</v>
      </c>
      <c r="D6" s="145"/>
      <c r="E6" s="145"/>
      <c r="F6" s="145"/>
      <c r="G6" s="145">
        <v>2017</v>
      </c>
      <c r="H6" s="145"/>
      <c r="I6" s="145"/>
      <c r="J6" s="145"/>
    </row>
    <row r="7" spans="1:10" s="27" customFormat="1" ht="21.75" customHeight="1" x14ac:dyDescent="0.2">
      <c r="A7" s="148"/>
      <c r="B7" s="148"/>
      <c r="C7" s="141" t="s">
        <v>0</v>
      </c>
      <c r="D7" s="141" t="s">
        <v>100</v>
      </c>
      <c r="E7" s="141" t="s">
        <v>101</v>
      </c>
      <c r="F7" s="141" t="s">
        <v>334</v>
      </c>
      <c r="G7" s="141" t="s">
        <v>0</v>
      </c>
      <c r="H7" s="141" t="s">
        <v>100</v>
      </c>
      <c r="I7" s="141" t="s">
        <v>101</v>
      </c>
      <c r="J7" s="141" t="s">
        <v>334</v>
      </c>
    </row>
    <row r="8" spans="1:10" s="27" customFormat="1" ht="21.7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</row>
    <row r="9" spans="1:10" ht="11.25" customHeight="1" x14ac:dyDescent="0.2">
      <c r="A9" s="139" t="s">
        <v>0</v>
      </c>
      <c r="B9" s="139"/>
      <c r="C9" s="117">
        <v>2826960.1366125708</v>
      </c>
      <c r="D9" s="117">
        <v>1119534.8800199931</v>
      </c>
      <c r="E9" s="117">
        <v>1707425.256592582</v>
      </c>
      <c r="F9" s="119">
        <v>6193.3661051542276</v>
      </c>
      <c r="G9" s="117">
        <v>2874073.3015204291</v>
      </c>
      <c r="H9" s="117">
        <v>1120348.645672024</v>
      </c>
      <c r="I9" s="117">
        <v>1753724.6558484079</v>
      </c>
      <c r="J9" s="119">
        <v>7329.1957008604431</v>
      </c>
    </row>
    <row r="10" spans="1:10" ht="11.25" customHeight="1" x14ac:dyDescent="0.2">
      <c r="A10" s="138" t="s">
        <v>317</v>
      </c>
      <c r="B10" s="138"/>
      <c r="C10" s="117">
        <v>694009.34981624992</v>
      </c>
      <c r="D10" s="116">
        <v>230290.70652138631</v>
      </c>
      <c r="E10" s="116">
        <v>463718.64329486492</v>
      </c>
      <c r="F10" s="118">
        <v>1390.3544793210849</v>
      </c>
      <c r="G10" s="117">
        <v>702890.30242495064</v>
      </c>
      <c r="H10" s="116">
        <v>237654.4854781293</v>
      </c>
      <c r="I10" s="116">
        <v>465235.81694681942</v>
      </c>
      <c r="J10" s="118">
        <v>1604.919554596491</v>
      </c>
    </row>
    <row r="11" spans="1:10" ht="11.25" customHeight="1" x14ac:dyDescent="0.2">
      <c r="A11" s="138" t="s">
        <v>318</v>
      </c>
      <c r="B11" s="138"/>
      <c r="C11" s="117">
        <v>812067.9445290874</v>
      </c>
      <c r="D11" s="116">
        <v>329849.1598505592</v>
      </c>
      <c r="E11" s="116">
        <v>482218.78467852878</v>
      </c>
      <c r="F11" s="118">
        <v>2023.7758003965459</v>
      </c>
      <c r="G11" s="117">
        <v>819834.99258712004</v>
      </c>
      <c r="H11" s="116">
        <v>326068.20418518182</v>
      </c>
      <c r="I11" s="116">
        <v>493766.7884019374</v>
      </c>
      <c r="J11" s="118">
        <v>2267.4869490815331</v>
      </c>
    </row>
    <row r="12" spans="1:10" s="27" customFormat="1" ht="11.25" customHeight="1" x14ac:dyDescent="0.2">
      <c r="A12" s="138" t="s">
        <v>319</v>
      </c>
      <c r="B12" s="138"/>
      <c r="C12" s="117">
        <v>1320882.842267239</v>
      </c>
      <c r="D12" s="116">
        <v>559395.01364805165</v>
      </c>
      <c r="E12" s="116">
        <v>761487.82861918979</v>
      </c>
      <c r="F12" s="118">
        <v>2779.235825436595</v>
      </c>
      <c r="G12" s="117">
        <v>1351348.006508365</v>
      </c>
      <c r="H12" s="116">
        <v>556625.95600871684</v>
      </c>
      <c r="I12" s="116">
        <v>794722.05049964855</v>
      </c>
      <c r="J12" s="118">
        <v>3456.7891971824079</v>
      </c>
    </row>
    <row r="13" spans="1:10" s="27" customFormat="1" ht="11.25" customHeight="1" x14ac:dyDescent="0.2">
      <c r="A13" s="27" t="s">
        <v>401</v>
      </c>
    </row>
    <row r="14" spans="1:10" s="38" customFormat="1" ht="11.25" customHeight="1" x14ac:dyDescent="0.2"/>
    <row r="15" spans="1:10" s="38" customFormat="1" ht="11.25" customHeight="1" x14ac:dyDescent="0.2"/>
    <row r="16" spans="1:10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ht="11.25" customHeight="1" x14ac:dyDescent="0.2">
      <c r="C19" s="49" t="s">
        <v>359</v>
      </c>
    </row>
  </sheetData>
  <mergeCells count="16">
    <mergeCell ref="J7:J8"/>
    <mergeCell ref="A1:J1"/>
    <mergeCell ref="G6:J6"/>
    <mergeCell ref="A12:B12"/>
    <mergeCell ref="A9:B9"/>
    <mergeCell ref="A10:B10"/>
    <mergeCell ref="A11:B11"/>
    <mergeCell ref="C6:F6"/>
    <mergeCell ref="A6:B8"/>
    <mergeCell ref="C7:C8"/>
    <mergeCell ref="D7:D8"/>
    <mergeCell ref="E7:E8"/>
    <mergeCell ref="F7:F8"/>
    <mergeCell ref="G7:G8"/>
    <mergeCell ref="H7:H8"/>
    <mergeCell ref="I7:I8"/>
  </mergeCells>
  <hyperlinks>
    <hyperlink ref="C19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K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9.140625" style="41" customWidth="1"/>
    <col min="3" max="3" width="11.28515625" style="41" customWidth="1"/>
    <col min="4" max="5" width="11.7109375" style="41" customWidth="1"/>
    <col min="6" max="6" width="11.28515625" style="41" customWidth="1"/>
    <col min="7" max="7" width="11.7109375" style="41" customWidth="1"/>
    <col min="8" max="8" width="14.7109375" style="41" customWidth="1"/>
    <col min="9" max="11" width="11.7109375" style="41" customWidth="1"/>
    <col min="12" max="16384" width="14.7109375" style="41"/>
  </cols>
  <sheetData>
    <row r="1" spans="1:11" ht="12.75" customHeight="1" x14ac:dyDescent="0.2">
      <c r="A1" s="35" t="s">
        <v>421</v>
      </c>
    </row>
    <row r="2" spans="1:11" ht="12.75" customHeight="1" x14ac:dyDescent="0.2"/>
    <row r="3" spans="1:11" ht="12.75" customHeight="1" x14ac:dyDescent="0.2">
      <c r="A3" s="22" t="s">
        <v>620</v>
      </c>
      <c r="C3" s="55"/>
      <c r="K3" s="55" t="s">
        <v>110</v>
      </c>
    </row>
    <row r="4" spans="1:11" ht="12.75" customHeight="1" x14ac:dyDescent="0.2">
      <c r="A4" s="22" t="s">
        <v>1</v>
      </c>
    </row>
    <row r="5" spans="1:11" s="27" customFormat="1" ht="12.75" customHeight="1" x14ac:dyDescent="0.2">
      <c r="A5" s="82" t="s">
        <v>181</v>
      </c>
    </row>
    <row r="6" spans="1:11" s="27" customFormat="1" ht="11.25" customHeight="1" x14ac:dyDescent="0.2">
      <c r="A6" s="148" t="s">
        <v>316</v>
      </c>
      <c r="B6" s="148"/>
      <c r="C6" s="149" t="s">
        <v>480</v>
      </c>
      <c r="D6" s="149"/>
      <c r="E6" s="149"/>
      <c r="F6" s="149"/>
      <c r="G6" s="149"/>
      <c r="H6" s="149"/>
      <c r="I6" s="149"/>
      <c r="J6" s="149"/>
      <c r="K6" s="141" t="s">
        <v>481</v>
      </c>
    </row>
    <row r="7" spans="1:11" s="27" customFormat="1" ht="11.25" customHeight="1" x14ac:dyDescent="0.2">
      <c r="A7" s="148"/>
      <c r="B7" s="148"/>
      <c r="C7" s="141" t="s">
        <v>0</v>
      </c>
      <c r="D7" s="141" t="s">
        <v>482</v>
      </c>
      <c r="E7" s="141" t="s">
        <v>483</v>
      </c>
      <c r="F7" s="141" t="s">
        <v>484</v>
      </c>
      <c r="G7" s="141" t="s">
        <v>485</v>
      </c>
      <c r="H7" s="141" t="s">
        <v>486</v>
      </c>
      <c r="I7" s="141" t="s">
        <v>487</v>
      </c>
      <c r="J7" s="141" t="s">
        <v>488</v>
      </c>
      <c r="K7" s="141"/>
    </row>
    <row r="8" spans="1:11" s="27" customFormat="1" ht="22.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11.25" customHeight="1" x14ac:dyDescent="0.2">
      <c r="A9" s="139" t="s">
        <v>0</v>
      </c>
      <c r="B9" s="139"/>
      <c r="C9" s="119">
        <v>1955441.5981292219</v>
      </c>
      <c r="D9" s="121">
        <v>597510.65928687819</v>
      </c>
      <c r="E9" s="119">
        <v>1007282.631643047</v>
      </c>
      <c r="F9" s="119">
        <v>18636.633137204051</v>
      </c>
      <c r="G9" s="119">
        <v>83262.406986037997</v>
      </c>
      <c r="H9" s="119">
        <v>16216.108446935539</v>
      </c>
      <c r="I9" s="119">
        <v>38969.211735944082</v>
      </c>
      <c r="J9" s="119">
        <v>193563.9468931747</v>
      </c>
      <c r="K9" s="119">
        <v>81186.540218782437</v>
      </c>
    </row>
    <row r="10" spans="1:11" ht="11.25" customHeight="1" x14ac:dyDescent="0.2">
      <c r="A10" s="138" t="s">
        <v>317</v>
      </c>
      <c r="B10" s="138"/>
      <c r="C10" s="119">
        <v>649614.79437479866</v>
      </c>
      <c r="D10" s="120">
        <v>498176.0354826324</v>
      </c>
      <c r="E10" s="118">
        <v>24852.48829263424</v>
      </c>
      <c r="F10" s="118">
        <v>13208.70303517241</v>
      </c>
      <c r="G10" s="118">
        <v>24864.431176145561</v>
      </c>
      <c r="H10" s="118">
        <v>3508.8740133262659</v>
      </c>
      <c r="I10" s="118">
        <v>16158.465179173259</v>
      </c>
      <c r="J10" s="118">
        <v>68845.797195714986</v>
      </c>
      <c r="K10" s="118">
        <v>33184.531244692713</v>
      </c>
    </row>
    <row r="11" spans="1:11" ht="11.25" customHeight="1" x14ac:dyDescent="0.2">
      <c r="A11" s="138" t="s">
        <v>318</v>
      </c>
      <c r="B11" s="138"/>
      <c r="C11" s="119">
        <v>1051994.9979748779</v>
      </c>
      <c r="D11" s="120">
        <v>16769.564111651609</v>
      </c>
      <c r="E11" s="118">
        <v>960757.62892503943</v>
      </c>
      <c r="F11" s="118">
        <v>1836.3386739377961</v>
      </c>
      <c r="G11" s="118">
        <v>12216.25984760611</v>
      </c>
      <c r="H11" s="118">
        <v>3523.5152888385219</v>
      </c>
      <c r="I11" s="118">
        <v>9873.9678929624752</v>
      </c>
      <c r="J11" s="118">
        <v>47017.723234844307</v>
      </c>
      <c r="K11" s="118">
        <v>30769.502364971118</v>
      </c>
    </row>
    <row r="12" spans="1:11" s="27" customFormat="1" ht="11.25" customHeight="1" x14ac:dyDescent="0.2">
      <c r="A12" s="138" t="s">
        <v>319</v>
      </c>
      <c r="B12" s="138"/>
      <c r="C12" s="119">
        <v>253831.8057795433</v>
      </c>
      <c r="D12" s="120">
        <v>82565.059692595431</v>
      </c>
      <c r="E12" s="118">
        <v>21672.514425373269</v>
      </c>
      <c r="F12" s="118">
        <v>3591.5914280938609</v>
      </c>
      <c r="G12" s="118">
        <v>46181.715962286209</v>
      </c>
      <c r="H12" s="118">
        <v>9183.7191447707137</v>
      </c>
      <c r="I12" s="118">
        <v>12936.778663808291</v>
      </c>
      <c r="J12" s="118">
        <v>77700.42646261616</v>
      </c>
      <c r="K12" s="118">
        <v>17232.506609118889</v>
      </c>
    </row>
    <row r="13" spans="1:11" s="27" customFormat="1" ht="11.25" customHeight="1" x14ac:dyDescent="0.2">
      <c r="A13" s="27" t="s">
        <v>609</v>
      </c>
      <c r="B13" s="12"/>
      <c r="C13" s="14"/>
      <c r="D13" s="40"/>
      <c r="E13" s="41"/>
      <c r="F13" s="41"/>
      <c r="G13" s="41"/>
      <c r="H13" s="41"/>
      <c r="I13" s="41"/>
      <c r="J13" s="41"/>
      <c r="K13" s="41"/>
    </row>
    <row r="14" spans="1:11" s="27" customFormat="1" ht="11.25" customHeight="1" x14ac:dyDescent="0.2">
      <c r="A14" s="27" t="s">
        <v>489</v>
      </c>
      <c r="D14" s="13"/>
    </row>
    <row r="15" spans="1:11" s="39" customFormat="1" ht="11.25" customHeight="1" x14ac:dyDescent="0.2">
      <c r="A15" s="41" t="s">
        <v>490</v>
      </c>
    </row>
    <row r="16" spans="1:11" s="39" customFormat="1" ht="11.25" customHeight="1" x14ac:dyDescent="0.2">
      <c r="A16" s="41" t="s">
        <v>491</v>
      </c>
    </row>
    <row r="17" spans="1:3" s="39" customFormat="1" ht="11.25" customHeight="1" x14ac:dyDescent="0.2">
      <c r="A17" s="41" t="s">
        <v>401</v>
      </c>
    </row>
    <row r="18" spans="1:3" s="39" customFormat="1" ht="11.25" customHeight="1" x14ac:dyDescent="0.2"/>
    <row r="19" spans="1:3" s="39" customFormat="1" ht="11.25" customHeight="1" x14ac:dyDescent="0.2"/>
    <row r="20" spans="1:3" ht="11.25" customHeight="1" x14ac:dyDescent="0.2">
      <c r="C20" s="49" t="s">
        <v>359</v>
      </c>
    </row>
  </sheetData>
  <mergeCells count="15">
    <mergeCell ref="A12:B12"/>
    <mergeCell ref="A9:B9"/>
    <mergeCell ref="A10:B10"/>
    <mergeCell ref="A11:B11"/>
    <mergeCell ref="A6:B8"/>
    <mergeCell ref="K6:K8"/>
    <mergeCell ref="C7:C8"/>
    <mergeCell ref="D7:D8"/>
    <mergeCell ref="E7:E8"/>
    <mergeCell ref="F7:F8"/>
    <mergeCell ref="G7:G8"/>
    <mergeCell ref="H7:H8"/>
    <mergeCell ref="I7:I8"/>
    <mergeCell ref="J7:J8"/>
    <mergeCell ref="C6:J6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55.42578125" style="41" customWidth="1"/>
    <col min="3" max="4" width="14.7109375" style="41" customWidth="1"/>
    <col min="5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530</v>
      </c>
      <c r="D3" s="46" t="s">
        <v>112</v>
      </c>
    </row>
    <row r="4" spans="1:8" ht="12.75" customHeight="1" x14ac:dyDescent="0.2">
      <c r="A4" s="22" t="s">
        <v>1</v>
      </c>
      <c r="D4" s="50"/>
      <c r="F4" s="8"/>
    </row>
    <row r="5" spans="1:8" s="27" customFormat="1" ht="12.75" customHeight="1" x14ac:dyDescent="0.2">
      <c r="A5" s="23" t="s">
        <v>181</v>
      </c>
      <c r="F5" s="89"/>
    </row>
    <row r="6" spans="1:8" s="27" customFormat="1" ht="11.25" customHeight="1" x14ac:dyDescent="0.2">
      <c r="A6" s="148" t="s">
        <v>316</v>
      </c>
      <c r="B6" s="148"/>
      <c r="C6" s="145" t="s">
        <v>111</v>
      </c>
      <c r="D6" s="145"/>
    </row>
    <row r="7" spans="1:8" s="27" customFormat="1" ht="11.25" customHeight="1" x14ac:dyDescent="0.2">
      <c r="A7" s="148"/>
      <c r="B7" s="148"/>
      <c r="C7" s="141">
        <v>2016</v>
      </c>
      <c r="D7" s="141">
        <v>2017</v>
      </c>
    </row>
    <row r="8" spans="1:8" s="27" customFormat="1" ht="11.25" customHeight="1" x14ac:dyDescent="0.2">
      <c r="A8" s="148"/>
      <c r="B8" s="148"/>
      <c r="C8" s="141"/>
      <c r="D8" s="141"/>
    </row>
    <row r="9" spans="1:8" ht="11.25" customHeight="1" x14ac:dyDescent="0.2">
      <c r="A9" s="139" t="s">
        <v>0</v>
      </c>
      <c r="B9" s="139"/>
      <c r="C9" s="119">
        <v>4160328.5239365511</v>
      </c>
      <c r="D9" s="119">
        <v>4340643.7116925269</v>
      </c>
    </row>
    <row r="10" spans="1:8" ht="11.25" customHeight="1" x14ac:dyDescent="0.2">
      <c r="A10" s="138" t="s">
        <v>317</v>
      </c>
      <c r="B10" s="138"/>
      <c r="C10" s="118">
        <v>1128969.9695683159</v>
      </c>
      <c r="D10" s="118">
        <v>1170485.7063284279</v>
      </c>
    </row>
    <row r="11" spans="1:8" ht="11.25" customHeight="1" x14ac:dyDescent="0.2">
      <c r="A11" s="138" t="s">
        <v>318</v>
      </c>
      <c r="B11" s="138"/>
      <c r="C11" s="118">
        <v>2200560.4769477379</v>
      </c>
      <c r="D11" s="118">
        <v>2307261.1697815401</v>
      </c>
    </row>
    <row r="12" spans="1:8" s="27" customFormat="1" ht="11.25" customHeight="1" x14ac:dyDescent="0.2">
      <c r="A12" s="138" t="s">
        <v>319</v>
      </c>
      <c r="B12" s="138"/>
      <c r="C12" s="118">
        <v>830798.07742050267</v>
      </c>
      <c r="D12" s="118">
        <v>862896.83558255632</v>
      </c>
    </row>
    <row r="13" spans="1:8" s="27" customFormat="1" ht="11.25" customHeight="1" x14ac:dyDescent="0.2">
      <c r="A13" s="27" t="s">
        <v>401</v>
      </c>
    </row>
    <row r="14" spans="1:8" s="38" customFormat="1" ht="11.25" customHeight="1" x14ac:dyDescent="0.2"/>
    <row r="15" spans="1:8" s="38" customFormat="1" ht="11.25" customHeight="1" x14ac:dyDescent="0.2"/>
    <row r="16" spans="1:8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ht="11.25" customHeight="1" x14ac:dyDescent="0.2">
      <c r="C19" s="49" t="s">
        <v>359</v>
      </c>
    </row>
  </sheetData>
  <mergeCells count="9">
    <mergeCell ref="A1:D1"/>
    <mergeCell ref="A12:B12"/>
    <mergeCell ref="C6:D6"/>
    <mergeCell ref="A9:B9"/>
    <mergeCell ref="A10:B10"/>
    <mergeCell ref="A11:B11"/>
    <mergeCell ref="C7:C8"/>
    <mergeCell ref="D7:D8"/>
    <mergeCell ref="A6:B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7109375" style="41" customWidth="1"/>
    <col min="3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531</v>
      </c>
      <c r="C3" s="46" t="s">
        <v>350</v>
      </c>
    </row>
    <row r="4" spans="1:8" ht="12.75" customHeight="1" x14ac:dyDescent="0.2">
      <c r="A4" s="22" t="s">
        <v>1</v>
      </c>
      <c r="C4" s="50"/>
      <c r="E4" s="8"/>
    </row>
    <row r="5" spans="1:8" s="27" customFormat="1" ht="12.75" customHeight="1" x14ac:dyDescent="0.2">
      <c r="A5" s="22"/>
      <c r="C5" s="52"/>
      <c r="E5" s="8"/>
    </row>
    <row r="6" spans="1:8" s="27" customFormat="1" ht="11.25" customHeight="1" x14ac:dyDescent="0.2">
      <c r="A6" s="148" t="s">
        <v>316</v>
      </c>
      <c r="B6" s="148"/>
      <c r="C6" s="141" t="s">
        <v>395</v>
      </c>
    </row>
    <row r="7" spans="1:8" s="27" customFormat="1" ht="11.25" customHeight="1" x14ac:dyDescent="0.2">
      <c r="A7" s="148"/>
      <c r="B7" s="148"/>
      <c r="C7" s="141"/>
    </row>
    <row r="8" spans="1:8" s="27" customFormat="1" ht="11.25" customHeight="1" x14ac:dyDescent="0.2">
      <c r="A8" s="148"/>
      <c r="B8" s="148"/>
      <c r="C8" s="141"/>
    </row>
    <row r="9" spans="1:8" ht="11.25" customHeight="1" x14ac:dyDescent="0.2">
      <c r="A9" s="139" t="s">
        <v>0</v>
      </c>
      <c r="B9" s="139"/>
      <c r="C9" s="117">
        <v>14456.249216260831</v>
      </c>
    </row>
    <row r="10" spans="1:8" ht="11.25" customHeight="1" x14ac:dyDescent="0.2">
      <c r="A10" s="138" t="s">
        <v>317</v>
      </c>
      <c r="B10" s="138"/>
      <c r="C10" s="116">
        <v>2866.545376800872</v>
      </c>
    </row>
    <row r="11" spans="1:8" ht="11.25" customHeight="1" x14ac:dyDescent="0.2">
      <c r="A11" s="138" t="s">
        <v>318</v>
      </c>
      <c r="B11" s="138"/>
      <c r="C11" s="116">
        <v>5699.6283221839803</v>
      </c>
    </row>
    <row r="12" spans="1:8" s="27" customFormat="1" ht="11.25" customHeight="1" x14ac:dyDescent="0.2">
      <c r="A12" s="138" t="s">
        <v>319</v>
      </c>
      <c r="B12" s="138"/>
      <c r="C12" s="116">
        <v>5890.0755172759909</v>
      </c>
    </row>
    <row r="13" spans="1:8" s="27" customFormat="1" ht="11.25" customHeight="1" x14ac:dyDescent="0.2">
      <c r="A13" s="27" t="s">
        <v>609</v>
      </c>
      <c r="B13" s="12"/>
      <c r="C13" s="15"/>
    </row>
    <row r="14" spans="1:8" s="27" customFormat="1" ht="11.25" customHeight="1" x14ac:dyDescent="0.2">
      <c r="A14" s="27" t="s">
        <v>401</v>
      </c>
    </row>
    <row r="15" spans="1:8" s="38" customFormat="1" ht="11.25" customHeight="1" x14ac:dyDescent="0.2"/>
    <row r="16" spans="1:8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s="38" customFormat="1" ht="11.25" customHeight="1" x14ac:dyDescent="0.2"/>
    <row r="20" spans="3:3" ht="11.25" customHeight="1" x14ac:dyDescent="0.2">
      <c r="C20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K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42578125" style="41" customWidth="1"/>
    <col min="3" max="4" width="9.7109375" style="41" customWidth="1"/>
    <col min="5" max="10" width="12.7109375" style="41" customWidth="1"/>
    <col min="11" max="11" width="9.7109375" style="41" customWidth="1"/>
    <col min="12" max="16384" width="14.7109375" style="41"/>
  </cols>
  <sheetData>
    <row r="1" spans="1:11" ht="12.75" x14ac:dyDescent="0.2">
      <c r="A1" s="35" t="s">
        <v>421</v>
      </c>
      <c r="B1" s="35"/>
      <c r="C1" s="35"/>
      <c r="D1" s="44"/>
      <c r="E1" s="44"/>
      <c r="F1" s="44"/>
      <c r="G1" s="44"/>
      <c r="H1" s="44"/>
    </row>
    <row r="2" spans="1:11" ht="12.75" customHeight="1" x14ac:dyDescent="0.2"/>
    <row r="3" spans="1:11" ht="12.75" customHeight="1" x14ac:dyDescent="0.2">
      <c r="A3" s="22" t="s">
        <v>533</v>
      </c>
      <c r="G3" s="50"/>
      <c r="I3" s="50"/>
      <c r="K3" s="55" t="s">
        <v>206</v>
      </c>
    </row>
    <row r="4" spans="1:11" ht="12.75" customHeight="1" x14ac:dyDescent="0.2">
      <c r="A4" s="22" t="s">
        <v>1</v>
      </c>
      <c r="G4" s="50"/>
      <c r="I4" s="50"/>
      <c r="J4" s="50"/>
    </row>
    <row r="5" spans="1:11" s="27" customFormat="1" ht="12.75" customHeight="1" x14ac:dyDescent="0.2">
      <c r="A5" s="22"/>
      <c r="G5" s="52"/>
      <c r="I5" s="52"/>
      <c r="J5" s="52"/>
    </row>
    <row r="6" spans="1:11" s="27" customFormat="1" ht="22.5" customHeight="1" x14ac:dyDescent="0.2">
      <c r="A6" s="148" t="s">
        <v>316</v>
      </c>
      <c r="B6" s="148"/>
      <c r="C6" s="141" t="s">
        <v>0</v>
      </c>
      <c r="D6" s="141" t="s">
        <v>113</v>
      </c>
      <c r="E6" s="141" t="s">
        <v>367</v>
      </c>
      <c r="F6" s="141" t="s">
        <v>114</v>
      </c>
      <c r="G6" s="147" t="s">
        <v>440</v>
      </c>
      <c r="H6" s="147"/>
      <c r="I6" s="147"/>
      <c r="J6" s="141" t="s">
        <v>207</v>
      </c>
      <c r="K6" s="141" t="s">
        <v>13</v>
      </c>
    </row>
    <row r="7" spans="1:11" s="27" customFormat="1" ht="46.5" customHeight="1" x14ac:dyDescent="0.2">
      <c r="A7" s="148"/>
      <c r="B7" s="148"/>
      <c r="C7" s="141"/>
      <c r="D7" s="141"/>
      <c r="E7" s="141"/>
      <c r="F7" s="141"/>
      <c r="G7" s="141" t="s">
        <v>441</v>
      </c>
      <c r="H7" s="141" t="s">
        <v>442</v>
      </c>
      <c r="I7" s="141" t="s">
        <v>443</v>
      </c>
      <c r="J7" s="141"/>
      <c r="K7" s="141"/>
    </row>
    <row r="8" spans="1:11" s="27" customFormat="1" ht="46.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11.25" customHeight="1" x14ac:dyDescent="0.2">
      <c r="A9" s="139" t="s">
        <v>0</v>
      </c>
      <c r="B9" s="139"/>
      <c r="C9" s="117">
        <v>97501.750783739422</v>
      </c>
      <c r="D9" s="117">
        <v>72129.64222122739</v>
      </c>
      <c r="E9" s="117">
        <v>3207.7664861924341</v>
      </c>
      <c r="F9" s="117">
        <v>3374.623385311786</v>
      </c>
      <c r="G9" s="117">
        <v>2495.6998062527409</v>
      </c>
      <c r="H9" s="117">
        <v>6530.9034527264384</v>
      </c>
      <c r="I9" s="117">
        <v>457.73084157115193</v>
      </c>
      <c r="J9" s="117">
        <v>1670.516056046514</v>
      </c>
      <c r="K9" s="117">
        <v>7634.8685344106871</v>
      </c>
    </row>
    <row r="10" spans="1:11" ht="11.25" customHeight="1" x14ac:dyDescent="0.2">
      <c r="A10" s="138" t="s">
        <v>317</v>
      </c>
      <c r="B10" s="138"/>
      <c r="C10" s="117">
        <v>27738.398771958389</v>
      </c>
      <c r="D10" s="116">
        <v>20789.57583259447</v>
      </c>
      <c r="E10" s="116">
        <v>950.15528641940045</v>
      </c>
      <c r="F10" s="116">
        <v>1152.220187633684</v>
      </c>
      <c r="G10" s="116">
        <v>682.63106029506741</v>
      </c>
      <c r="H10" s="116">
        <v>1690.6910405153201</v>
      </c>
      <c r="I10" s="116">
        <v>210.0098155133123</v>
      </c>
      <c r="J10" s="116">
        <v>571.61214545946859</v>
      </c>
      <c r="K10" s="116">
        <v>1691.503403527671</v>
      </c>
    </row>
    <row r="11" spans="1:11" ht="11.25" customHeight="1" x14ac:dyDescent="0.2">
      <c r="A11" s="138" t="s">
        <v>318</v>
      </c>
      <c r="B11" s="138"/>
      <c r="C11" s="117">
        <v>24209.75119489379</v>
      </c>
      <c r="D11" s="116">
        <v>17648.768935989701</v>
      </c>
      <c r="E11" s="116">
        <v>863.98702793181531</v>
      </c>
      <c r="F11" s="116">
        <v>849.45110291444587</v>
      </c>
      <c r="G11" s="116">
        <v>716.55148581517631</v>
      </c>
      <c r="H11" s="116">
        <v>2501.0835037344968</v>
      </c>
      <c r="I11" s="116">
        <v>169.74075561144019</v>
      </c>
      <c r="J11" s="116">
        <v>425.63885938421902</v>
      </c>
      <c r="K11" s="116">
        <v>1034.5295235123581</v>
      </c>
    </row>
    <row r="12" spans="1:11" s="27" customFormat="1" ht="11.25" customHeight="1" x14ac:dyDescent="0.2">
      <c r="A12" s="138" t="s">
        <v>319</v>
      </c>
      <c r="B12" s="138"/>
      <c r="C12" s="117">
        <v>45553.600816887287</v>
      </c>
      <c r="D12" s="116">
        <v>33691.29745264307</v>
      </c>
      <c r="E12" s="116">
        <v>1393.6241718412191</v>
      </c>
      <c r="F12" s="116">
        <v>1372.952094763654</v>
      </c>
      <c r="G12" s="116">
        <v>1096.5172601424979</v>
      </c>
      <c r="H12" s="116">
        <v>2339.1289084766249</v>
      </c>
      <c r="I12" s="116">
        <v>77.980270446399444</v>
      </c>
      <c r="J12" s="116">
        <v>673.2650512028257</v>
      </c>
      <c r="K12" s="116">
        <v>4908.8356073706591</v>
      </c>
    </row>
    <row r="13" spans="1:11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  <c r="J13" s="15"/>
      <c r="K13" s="15"/>
    </row>
    <row r="14" spans="1:11" s="27" customFormat="1" ht="11.25" customHeight="1" x14ac:dyDescent="0.2">
      <c r="A14" s="27" t="s">
        <v>401</v>
      </c>
    </row>
    <row r="15" spans="1:11" s="38" customFormat="1" ht="11.25" customHeight="1" x14ac:dyDescent="0.2"/>
    <row r="16" spans="1:11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s="38" customFormat="1" ht="11.25" customHeight="1" x14ac:dyDescent="0.2"/>
    <row r="20" spans="3:3" ht="11.25" customHeight="1" x14ac:dyDescent="0.2">
      <c r="C20" s="49" t="s">
        <v>359</v>
      </c>
    </row>
  </sheetData>
  <mergeCells count="15">
    <mergeCell ref="F6:F8"/>
    <mergeCell ref="J6:J8"/>
    <mergeCell ref="K6:K8"/>
    <mergeCell ref="G7:G8"/>
    <mergeCell ref="H7:H8"/>
    <mergeCell ref="I7:I8"/>
    <mergeCell ref="G6:I6"/>
    <mergeCell ref="C6:C8"/>
    <mergeCell ref="D6:D8"/>
    <mergeCell ref="E6:E8"/>
    <mergeCell ref="A12:B12"/>
    <mergeCell ref="A9:B9"/>
    <mergeCell ref="A10:B10"/>
    <mergeCell ref="A11:B11"/>
    <mergeCell ref="A6:B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7109375" style="41" customWidth="1"/>
    <col min="3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532</v>
      </c>
      <c r="C3" s="55" t="s">
        <v>208</v>
      </c>
    </row>
    <row r="4" spans="1:8" ht="12.75" customHeight="1" x14ac:dyDescent="0.2">
      <c r="A4" s="22" t="s">
        <v>1</v>
      </c>
      <c r="C4" s="55"/>
    </row>
    <row r="5" spans="1:8" s="27" customFormat="1" ht="12.75" customHeight="1" x14ac:dyDescent="0.2">
      <c r="A5" s="57" t="s">
        <v>181</v>
      </c>
    </row>
    <row r="6" spans="1:8" s="27" customFormat="1" ht="11.25" customHeight="1" x14ac:dyDescent="0.2">
      <c r="A6" s="148" t="s">
        <v>316</v>
      </c>
      <c r="B6" s="148"/>
      <c r="C6" s="141" t="s">
        <v>115</v>
      </c>
    </row>
    <row r="7" spans="1:8" s="27" customFormat="1" ht="11.25" customHeight="1" x14ac:dyDescent="0.2">
      <c r="A7" s="148"/>
      <c r="B7" s="148"/>
      <c r="C7" s="141"/>
    </row>
    <row r="8" spans="1:8" s="27" customFormat="1" ht="11.25" customHeight="1" x14ac:dyDescent="0.2">
      <c r="A8" s="148"/>
      <c r="B8" s="148"/>
      <c r="C8" s="141"/>
    </row>
    <row r="9" spans="1:8" ht="11.25" customHeight="1" x14ac:dyDescent="0.2">
      <c r="A9" s="139" t="s">
        <v>0</v>
      </c>
      <c r="B9" s="139"/>
      <c r="C9" s="119">
        <v>192046.67728720701</v>
      </c>
    </row>
    <row r="10" spans="1:8" ht="11.25" customHeight="1" x14ac:dyDescent="0.2">
      <c r="A10" s="138" t="s">
        <v>317</v>
      </c>
      <c r="B10" s="138"/>
      <c r="C10" s="118">
        <v>154520.80549589411</v>
      </c>
    </row>
    <row r="11" spans="1:8" ht="11.25" customHeight="1" x14ac:dyDescent="0.2">
      <c r="A11" s="138" t="s">
        <v>318</v>
      </c>
      <c r="B11" s="138"/>
      <c r="C11" s="118">
        <v>23039.45955404592</v>
      </c>
    </row>
    <row r="12" spans="1:8" s="27" customFormat="1" ht="11.25" customHeight="1" x14ac:dyDescent="0.2">
      <c r="A12" s="138" t="s">
        <v>319</v>
      </c>
      <c r="B12" s="138"/>
      <c r="C12" s="118">
        <v>14486.412237266901</v>
      </c>
    </row>
    <row r="13" spans="1:8" s="27" customFormat="1" ht="11.25" customHeight="1" x14ac:dyDescent="0.2">
      <c r="A13" s="27" t="s">
        <v>609</v>
      </c>
      <c r="B13" s="12"/>
      <c r="C13" s="14"/>
    </row>
    <row r="14" spans="1:8" s="27" customFormat="1" ht="11.25" customHeight="1" x14ac:dyDescent="0.2">
      <c r="A14" s="27" t="s">
        <v>401</v>
      </c>
    </row>
    <row r="15" spans="1:8" s="38" customFormat="1" ht="11.25" customHeight="1" x14ac:dyDescent="0.2"/>
    <row r="16" spans="1:8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s="38" customFormat="1" ht="11.25" customHeight="1" x14ac:dyDescent="0.2"/>
    <row r="20" spans="3:3" ht="11.25" customHeight="1" x14ac:dyDescent="0.2">
      <c r="C20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55.42578125" style="41" customWidth="1"/>
    <col min="3" max="4" width="14.7109375" style="41" customWidth="1"/>
    <col min="5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8" ht="12.75" customHeight="1" x14ac:dyDescent="0.2">
      <c r="A2" s="22" t="s">
        <v>368</v>
      </c>
      <c r="D2" s="55" t="s">
        <v>117</v>
      </c>
      <c r="E2" s="8"/>
    </row>
    <row r="3" spans="1:8" ht="12.75" customHeight="1" x14ac:dyDescent="0.2">
      <c r="A3" s="22" t="s">
        <v>534</v>
      </c>
      <c r="D3" s="55"/>
      <c r="E3" s="8"/>
    </row>
    <row r="4" spans="1:8" ht="12.75" customHeight="1" x14ac:dyDescent="0.2">
      <c r="A4" s="22" t="s">
        <v>335</v>
      </c>
      <c r="E4" s="8"/>
    </row>
    <row r="5" spans="1:8" s="27" customFormat="1" ht="12.75" customHeight="1" x14ac:dyDescent="0.2">
      <c r="A5" s="51" t="s">
        <v>1</v>
      </c>
    </row>
    <row r="6" spans="1:8" s="27" customFormat="1" ht="11.25" customHeight="1" x14ac:dyDescent="0.2">
      <c r="A6" s="148" t="s">
        <v>316</v>
      </c>
      <c r="B6" s="148"/>
      <c r="C6" s="141" t="s">
        <v>116</v>
      </c>
      <c r="D6" s="141" t="s">
        <v>369</v>
      </c>
    </row>
    <row r="7" spans="1:8" s="27" customFormat="1" ht="11.25" customHeight="1" x14ac:dyDescent="0.2">
      <c r="A7" s="148"/>
      <c r="B7" s="148"/>
      <c r="C7" s="141"/>
      <c r="D7" s="141"/>
    </row>
    <row r="8" spans="1:8" s="27" customFormat="1" ht="11.25" customHeight="1" x14ac:dyDescent="0.2">
      <c r="A8" s="148"/>
      <c r="B8" s="148"/>
      <c r="C8" s="141"/>
      <c r="D8" s="141"/>
    </row>
    <row r="9" spans="1:8" ht="11.25" customHeight="1" x14ac:dyDescent="0.2">
      <c r="A9" s="139" t="s">
        <v>0</v>
      </c>
      <c r="B9" s="139"/>
      <c r="C9" s="123">
        <v>4068.851010057554</v>
      </c>
      <c r="D9" s="119">
        <v>37.668135619879124</v>
      </c>
    </row>
    <row r="10" spans="1:8" ht="11.25" customHeight="1" x14ac:dyDescent="0.2">
      <c r="A10" s="138" t="s">
        <v>317</v>
      </c>
      <c r="B10" s="138"/>
      <c r="C10" s="122">
        <v>2077.3220932204422</v>
      </c>
      <c r="D10" s="118">
        <v>42.207762545814568</v>
      </c>
    </row>
    <row r="11" spans="1:8" ht="11.25" customHeight="1" x14ac:dyDescent="0.2">
      <c r="A11" s="138" t="s">
        <v>318</v>
      </c>
      <c r="B11" s="138"/>
      <c r="C11" s="122">
        <v>660.16660508805444</v>
      </c>
      <c r="D11" s="118">
        <v>30.445967293402699</v>
      </c>
    </row>
    <row r="12" spans="1:8" s="27" customFormat="1" ht="11.25" customHeight="1" x14ac:dyDescent="0.2">
      <c r="A12" s="138" t="s">
        <v>319</v>
      </c>
      <c r="B12" s="138"/>
      <c r="C12" s="116">
        <v>1331.362311749057</v>
      </c>
      <c r="D12" s="118">
        <v>34.166134007234412</v>
      </c>
    </row>
    <row r="13" spans="1:8" s="27" customFormat="1" ht="11.25" customHeight="1" x14ac:dyDescent="0.2">
      <c r="A13" s="27" t="s">
        <v>609</v>
      </c>
      <c r="B13" s="12"/>
      <c r="C13" s="15"/>
      <c r="D13" s="113"/>
    </row>
    <row r="14" spans="1:8" s="27" customFormat="1" ht="11.25" customHeight="1" x14ac:dyDescent="0.2">
      <c r="A14" s="27" t="s">
        <v>401</v>
      </c>
    </row>
    <row r="15" spans="1:8" s="38" customFormat="1" ht="11.25" customHeight="1" x14ac:dyDescent="0.2"/>
    <row r="16" spans="1:8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s="38" customFormat="1" ht="11.25" customHeight="1" x14ac:dyDescent="0.2"/>
    <row r="20" spans="3:3" ht="11.25" customHeight="1" x14ac:dyDescent="0.2">
      <c r="C20" s="49" t="s">
        <v>359</v>
      </c>
    </row>
  </sheetData>
  <mergeCells count="8">
    <mergeCell ref="D6:D8"/>
    <mergeCell ref="A1:C1"/>
    <mergeCell ref="A12:B12"/>
    <mergeCell ref="A9:B9"/>
    <mergeCell ref="A10:B10"/>
    <mergeCell ref="A11:B1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43.42578125" style="41" customWidth="1"/>
    <col min="3" max="3" width="28.7109375" style="41" customWidth="1"/>
    <col min="4" max="4" width="12.5703125" style="41" customWidth="1"/>
    <col min="5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387</v>
      </c>
      <c r="D3" s="55" t="s">
        <v>118</v>
      </c>
    </row>
    <row r="4" spans="1:8" ht="12.75" customHeight="1" x14ac:dyDescent="0.2">
      <c r="A4" s="22" t="s">
        <v>535</v>
      </c>
      <c r="D4" s="55"/>
    </row>
    <row r="5" spans="1:8" s="27" customFormat="1" ht="12.75" customHeight="1" x14ac:dyDescent="0.2">
      <c r="A5" s="51" t="s">
        <v>1</v>
      </c>
    </row>
    <row r="6" spans="1:8" s="27" customFormat="1" ht="11.25" customHeight="1" x14ac:dyDescent="0.2">
      <c r="A6" s="148" t="s">
        <v>316</v>
      </c>
      <c r="B6" s="148"/>
      <c r="C6" s="141" t="s">
        <v>336</v>
      </c>
      <c r="D6" s="141" t="s">
        <v>369</v>
      </c>
    </row>
    <row r="7" spans="1:8" s="27" customFormat="1" ht="11.25" customHeight="1" x14ac:dyDescent="0.2">
      <c r="A7" s="148"/>
      <c r="B7" s="148"/>
      <c r="C7" s="141"/>
      <c r="D7" s="141"/>
    </row>
    <row r="8" spans="1:8" s="27" customFormat="1" ht="11.25" customHeight="1" x14ac:dyDescent="0.2">
      <c r="A8" s="148"/>
      <c r="B8" s="148"/>
      <c r="C8" s="141"/>
      <c r="D8" s="141"/>
    </row>
    <row r="9" spans="1:8" ht="11.25" customHeight="1" x14ac:dyDescent="0.2">
      <c r="A9" s="139" t="s">
        <v>0</v>
      </c>
      <c r="B9" s="139"/>
      <c r="C9" s="123">
        <v>5393.0265838326604</v>
      </c>
      <c r="D9" s="119">
        <v>40.853420452992857</v>
      </c>
    </row>
    <row r="10" spans="1:8" ht="11.25" customHeight="1" x14ac:dyDescent="0.2">
      <c r="A10" s="138" t="s">
        <v>317</v>
      </c>
      <c r="B10" s="138"/>
      <c r="C10" s="122">
        <v>2729.7048537039532</v>
      </c>
      <c r="D10" s="118">
        <v>48.3207777260711</v>
      </c>
    </row>
    <row r="11" spans="1:8" ht="11.25" customHeight="1" x14ac:dyDescent="0.2">
      <c r="A11" s="138" t="s">
        <v>318</v>
      </c>
      <c r="B11" s="138"/>
      <c r="C11" s="122">
        <v>842.63839209001867</v>
      </c>
      <c r="D11" s="118">
        <v>29.153552829839221</v>
      </c>
    </row>
    <row r="12" spans="1:8" s="27" customFormat="1" ht="11.25" customHeight="1" x14ac:dyDescent="0.2">
      <c r="A12" s="138" t="s">
        <v>319</v>
      </c>
      <c r="B12" s="138"/>
      <c r="C12" s="116">
        <v>1820.683338038684</v>
      </c>
      <c r="D12" s="118">
        <v>35.072665759889148</v>
      </c>
    </row>
    <row r="13" spans="1:8" s="27" customFormat="1" ht="11.25" customHeight="1" x14ac:dyDescent="0.2">
      <c r="A13" s="27" t="s">
        <v>609</v>
      </c>
      <c r="B13" s="12"/>
      <c r="C13" s="15"/>
      <c r="D13" s="113"/>
    </row>
    <row r="14" spans="1:8" ht="11.25" customHeight="1" x14ac:dyDescent="0.2">
      <c r="A14" s="41" t="s">
        <v>401</v>
      </c>
    </row>
    <row r="15" spans="1:8" s="38" customFormat="1" ht="11.25" customHeight="1" x14ac:dyDescent="0.2"/>
    <row r="16" spans="1:8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s="38" customFormat="1" ht="11.25" customHeight="1" x14ac:dyDescent="0.2"/>
    <row r="20" spans="3:3" ht="11.25" customHeight="1" x14ac:dyDescent="0.2">
      <c r="C20" s="49" t="s">
        <v>359</v>
      </c>
    </row>
  </sheetData>
  <mergeCells count="8">
    <mergeCell ref="A1:D1"/>
    <mergeCell ref="A12:B12"/>
    <mergeCell ref="A9:B9"/>
    <mergeCell ref="A10:B10"/>
    <mergeCell ref="A11:B1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7109375" style="41" customWidth="1"/>
    <col min="3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8" ht="12.75" customHeight="1" x14ac:dyDescent="0.2">
      <c r="A2" s="22" t="s">
        <v>320</v>
      </c>
      <c r="C2" s="55" t="s">
        <v>79</v>
      </c>
    </row>
    <row r="3" spans="1:8" ht="12.75" customHeight="1" x14ac:dyDescent="0.2">
      <c r="A3" s="22" t="s">
        <v>494</v>
      </c>
    </row>
    <row r="4" spans="1:8" ht="12.75" customHeight="1" x14ac:dyDescent="0.2">
      <c r="A4" s="22" t="s">
        <v>1</v>
      </c>
    </row>
    <row r="5" spans="1:8" s="27" customFormat="1" ht="12.75" customHeight="1" x14ac:dyDescent="0.2">
      <c r="A5" s="23" t="s">
        <v>181</v>
      </c>
    </row>
    <row r="6" spans="1:8" s="27" customFormat="1" ht="11.25" customHeight="1" x14ac:dyDescent="0.2">
      <c r="A6" s="140" t="s">
        <v>316</v>
      </c>
      <c r="B6" s="140"/>
      <c r="C6" s="141" t="s">
        <v>82</v>
      </c>
    </row>
    <row r="7" spans="1:8" s="27" customFormat="1" ht="11.25" customHeight="1" x14ac:dyDescent="0.2">
      <c r="A7" s="140"/>
      <c r="B7" s="140"/>
      <c r="C7" s="141"/>
    </row>
    <row r="8" spans="1:8" s="27" customFormat="1" ht="11.25" customHeight="1" x14ac:dyDescent="0.2">
      <c r="A8" s="140"/>
      <c r="B8" s="140"/>
      <c r="C8" s="141"/>
    </row>
    <row r="9" spans="1:8" ht="11.25" customHeight="1" x14ac:dyDescent="0.2">
      <c r="A9" s="139" t="s">
        <v>0</v>
      </c>
      <c r="B9" s="139"/>
      <c r="C9" s="119">
        <v>3299727.2736460022</v>
      </c>
    </row>
    <row r="10" spans="1:8" ht="11.25" customHeight="1" x14ac:dyDescent="0.2">
      <c r="A10" s="138" t="s">
        <v>317</v>
      </c>
      <c r="B10" s="138"/>
      <c r="C10" s="118">
        <v>900768.88046990917</v>
      </c>
    </row>
    <row r="11" spans="1:8" ht="11.25" customHeight="1" x14ac:dyDescent="0.2">
      <c r="A11" s="138" t="s">
        <v>318</v>
      </c>
      <c r="B11" s="138"/>
      <c r="C11" s="118">
        <v>1661358.5690963459</v>
      </c>
    </row>
    <row r="12" spans="1:8" s="27" customFormat="1" ht="11.25" customHeight="1" x14ac:dyDescent="0.2">
      <c r="A12" s="138" t="s">
        <v>319</v>
      </c>
      <c r="B12" s="138"/>
      <c r="C12" s="118">
        <v>737599.8240797536</v>
      </c>
    </row>
    <row r="13" spans="1:8" s="27" customFormat="1" ht="11.25" customHeight="1" x14ac:dyDescent="0.2">
      <c r="A13" s="27" t="s">
        <v>401</v>
      </c>
    </row>
    <row r="15" spans="1:8" ht="11.25" customHeight="1" x14ac:dyDescent="0.2">
      <c r="C15" s="106"/>
    </row>
    <row r="16" spans="1:8" ht="11.25" customHeight="1" x14ac:dyDescent="0.2">
      <c r="C16" s="48"/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C6:C8"/>
    <mergeCell ref="A6:B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52" style="41" customWidth="1"/>
    <col min="3" max="4" width="16.42578125" style="41" customWidth="1"/>
    <col min="5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8" ht="12.75" customHeight="1" x14ac:dyDescent="0.2">
      <c r="A2" s="22" t="s">
        <v>536</v>
      </c>
      <c r="D2" s="55" t="s">
        <v>119</v>
      </c>
      <c r="E2" s="8"/>
    </row>
    <row r="3" spans="1:8" ht="12.75" customHeight="1" x14ac:dyDescent="0.2">
      <c r="A3" s="22" t="s">
        <v>335</v>
      </c>
      <c r="D3" s="55"/>
      <c r="E3" s="8"/>
    </row>
    <row r="4" spans="1:8" ht="12.75" customHeight="1" x14ac:dyDescent="0.2">
      <c r="A4" s="22" t="s">
        <v>1</v>
      </c>
      <c r="D4" s="55"/>
      <c r="E4" s="8"/>
    </row>
    <row r="5" spans="1:8" s="27" customFormat="1" ht="12.75" customHeight="1" x14ac:dyDescent="0.2">
      <c r="A5" s="57" t="s">
        <v>181</v>
      </c>
    </row>
    <row r="6" spans="1:8" s="27" customFormat="1" ht="11.25" customHeight="1" x14ac:dyDescent="0.2">
      <c r="A6" s="148" t="s">
        <v>316</v>
      </c>
      <c r="B6" s="148"/>
      <c r="C6" s="149" t="s">
        <v>370</v>
      </c>
      <c r="D6" s="149"/>
    </row>
    <row r="7" spans="1:8" s="27" customFormat="1" ht="11.25" customHeight="1" x14ac:dyDescent="0.2">
      <c r="A7" s="148"/>
      <c r="B7" s="148"/>
      <c r="C7" s="141" t="s">
        <v>337</v>
      </c>
      <c r="D7" s="141" t="s">
        <v>338</v>
      </c>
    </row>
    <row r="8" spans="1:8" s="27" customFormat="1" ht="11.25" customHeight="1" x14ac:dyDescent="0.2">
      <c r="A8" s="148"/>
      <c r="B8" s="148"/>
      <c r="C8" s="141"/>
      <c r="D8" s="141"/>
    </row>
    <row r="9" spans="1:8" ht="11.25" customHeight="1" x14ac:dyDescent="0.2">
      <c r="A9" s="139" t="s">
        <v>0</v>
      </c>
      <c r="B9" s="139"/>
      <c r="C9" s="121">
        <v>297357.63240960689</v>
      </c>
      <c r="D9" s="121">
        <v>312764.57155786961</v>
      </c>
    </row>
    <row r="10" spans="1:8" ht="11.25" customHeight="1" x14ac:dyDescent="0.2">
      <c r="A10" s="138" t="s">
        <v>317</v>
      </c>
      <c r="B10" s="138"/>
      <c r="C10" s="120">
        <v>118691.8032871321</v>
      </c>
      <c r="D10" s="120">
        <v>124472.313920963</v>
      </c>
    </row>
    <row r="11" spans="1:8" ht="11.25" customHeight="1" x14ac:dyDescent="0.2">
      <c r="A11" s="138" t="s">
        <v>318</v>
      </c>
      <c r="B11" s="138"/>
      <c r="C11" s="120">
        <v>164951.28350445049</v>
      </c>
      <c r="D11" s="120">
        <v>173578.10188076389</v>
      </c>
    </row>
    <row r="12" spans="1:8" s="27" customFormat="1" ht="11.25" customHeight="1" x14ac:dyDescent="0.2">
      <c r="A12" s="138" t="s">
        <v>319</v>
      </c>
      <c r="B12" s="138"/>
      <c r="C12" s="120">
        <v>13714.545618023951</v>
      </c>
      <c r="D12" s="120">
        <v>14714.15575614167</v>
      </c>
    </row>
    <row r="13" spans="1:8" s="27" customFormat="1" ht="11.25" customHeight="1" x14ac:dyDescent="0.2">
      <c r="A13" s="27" t="s">
        <v>609</v>
      </c>
      <c r="B13" s="12"/>
      <c r="C13" s="112"/>
      <c r="D13" s="112"/>
    </row>
    <row r="14" spans="1:8" s="27" customFormat="1" ht="11.25" customHeight="1" x14ac:dyDescent="0.2">
      <c r="A14" s="27" t="s">
        <v>401</v>
      </c>
    </row>
    <row r="15" spans="1:8" s="38" customFormat="1" ht="11.25" customHeight="1" x14ac:dyDescent="0.2"/>
    <row r="16" spans="1:8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s="38" customFormat="1" ht="11.25" customHeight="1" x14ac:dyDescent="0.2"/>
    <row r="20" spans="3:3" ht="11.25" customHeight="1" x14ac:dyDescent="0.2">
      <c r="C20" s="49" t="s">
        <v>359</v>
      </c>
    </row>
  </sheetData>
  <mergeCells count="9">
    <mergeCell ref="A1:D1"/>
    <mergeCell ref="C6:D6"/>
    <mergeCell ref="A12:B12"/>
    <mergeCell ref="A6:B8"/>
    <mergeCell ref="A9:B9"/>
    <mergeCell ref="A10:B10"/>
    <mergeCell ref="A11:B11"/>
    <mergeCell ref="C7:C8"/>
    <mergeCell ref="D7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52" style="41" customWidth="1"/>
    <col min="3" max="4" width="16.42578125" style="41" customWidth="1"/>
    <col min="5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8" ht="12.75" customHeight="1" x14ac:dyDescent="0.2">
      <c r="A2" s="74" t="s">
        <v>537</v>
      </c>
      <c r="D2" s="55" t="s">
        <v>120</v>
      </c>
      <c r="E2" s="8"/>
    </row>
    <row r="3" spans="1:8" ht="12.75" customHeight="1" x14ac:dyDescent="0.2">
      <c r="A3" s="74" t="s">
        <v>538</v>
      </c>
      <c r="D3" s="55"/>
    </row>
    <row r="4" spans="1:8" ht="12.75" customHeight="1" x14ac:dyDescent="0.2">
      <c r="A4" s="74" t="s">
        <v>1</v>
      </c>
      <c r="D4" s="55"/>
    </row>
    <row r="5" spans="1:8" s="27" customFormat="1" ht="12.75" customHeight="1" x14ac:dyDescent="0.2">
      <c r="A5" s="91" t="s">
        <v>181</v>
      </c>
    </row>
    <row r="6" spans="1:8" s="27" customFormat="1" ht="11.25" customHeight="1" x14ac:dyDescent="0.2">
      <c r="A6" s="148" t="s">
        <v>316</v>
      </c>
      <c r="B6" s="148"/>
      <c r="C6" s="149" t="s">
        <v>370</v>
      </c>
      <c r="D6" s="149"/>
    </row>
    <row r="7" spans="1:8" s="27" customFormat="1" ht="11.25" customHeight="1" x14ac:dyDescent="0.2">
      <c r="A7" s="148"/>
      <c r="B7" s="148"/>
      <c r="C7" s="141" t="s">
        <v>337</v>
      </c>
      <c r="D7" s="141" t="s">
        <v>338</v>
      </c>
    </row>
    <row r="8" spans="1:8" s="27" customFormat="1" ht="11.25" customHeight="1" x14ac:dyDescent="0.2">
      <c r="A8" s="148"/>
      <c r="B8" s="148"/>
      <c r="C8" s="141"/>
      <c r="D8" s="141"/>
    </row>
    <row r="9" spans="1:8" ht="11.25" customHeight="1" x14ac:dyDescent="0.2">
      <c r="A9" s="139" t="s">
        <v>0</v>
      </c>
      <c r="B9" s="139"/>
      <c r="C9" s="121">
        <v>157111.00790078001</v>
      </c>
      <c r="D9" s="121">
        <v>162789.4329460013</v>
      </c>
    </row>
    <row r="10" spans="1:8" ht="11.25" customHeight="1" x14ac:dyDescent="0.2">
      <c r="A10" s="138" t="s">
        <v>317</v>
      </c>
      <c r="B10" s="138"/>
      <c r="C10" s="120">
        <v>34515.07516857818</v>
      </c>
      <c r="D10" s="120">
        <v>34723.917254300388</v>
      </c>
    </row>
    <row r="11" spans="1:8" ht="11.25" customHeight="1" x14ac:dyDescent="0.2">
      <c r="A11" s="138" t="s">
        <v>318</v>
      </c>
      <c r="B11" s="138"/>
      <c r="C11" s="120">
        <v>116896.1332014845</v>
      </c>
      <c r="D11" s="120">
        <v>122013.767280674</v>
      </c>
    </row>
    <row r="12" spans="1:8" s="27" customFormat="1" ht="11.25" customHeight="1" x14ac:dyDescent="0.2">
      <c r="A12" s="138" t="s">
        <v>319</v>
      </c>
      <c r="B12" s="138"/>
      <c r="C12" s="120">
        <v>5699.799530717426</v>
      </c>
      <c r="D12" s="120">
        <v>6051.7484110266168</v>
      </c>
    </row>
    <row r="13" spans="1:8" s="27" customFormat="1" ht="11.25" customHeight="1" x14ac:dyDescent="0.2">
      <c r="A13" s="27" t="s">
        <v>609</v>
      </c>
      <c r="B13" s="12"/>
      <c r="C13" s="112"/>
      <c r="D13" s="112"/>
    </row>
    <row r="14" spans="1:8" s="27" customFormat="1" ht="11.25" customHeight="1" x14ac:dyDescent="0.2">
      <c r="A14" s="27" t="s">
        <v>401</v>
      </c>
    </row>
    <row r="15" spans="1:8" s="38" customFormat="1" ht="11.25" customHeight="1" x14ac:dyDescent="0.2"/>
    <row r="16" spans="1:8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s="38" customFormat="1" ht="11.25" customHeight="1" x14ac:dyDescent="0.2"/>
    <row r="20" spans="3:3" ht="11.25" customHeight="1" x14ac:dyDescent="0.2">
      <c r="C20" s="49" t="s">
        <v>359</v>
      </c>
    </row>
  </sheetData>
  <mergeCells count="9">
    <mergeCell ref="A1:D1"/>
    <mergeCell ref="C6:D6"/>
    <mergeCell ref="A12:B12"/>
    <mergeCell ref="A6:B8"/>
    <mergeCell ref="A9:B9"/>
    <mergeCell ref="A10:B10"/>
    <mergeCell ref="A11:B11"/>
    <mergeCell ref="C7:C8"/>
    <mergeCell ref="D7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70" style="41" customWidth="1"/>
    <col min="3" max="3" width="14.85546875" style="41" customWidth="1"/>
    <col min="4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8" ht="12.75" customHeight="1" x14ac:dyDescent="0.2">
      <c r="A2" s="22" t="s">
        <v>539</v>
      </c>
      <c r="B2" s="9"/>
      <c r="C2" s="55" t="s">
        <v>25</v>
      </c>
    </row>
    <row r="3" spans="1:8" ht="12.75" customHeight="1" x14ac:dyDescent="0.2">
      <c r="A3" s="22" t="s">
        <v>339</v>
      </c>
      <c r="B3" s="9"/>
    </row>
    <row r="4" spans="1:8" ht="12.75" customHeight="1" x14ac:dyDescent="0.2">
      <c r="A4" s="22" t="s">
        <v>1</v>
      </c>
      <c r="B4" s="11"/>
      <c r="C4" s="11"/>
    </row>
    <row r="5" spans="1:8" s="27" customFormat="1" ht="12.75" customHeight="1" x14ac:dyDescent="0.2">
      <c r="A5" s="57" t="s">
        <v>181</v>
      </c>
      <c r="B5" s="10"/>
    </row>
    <row r="6" spans="1:8" s="27" customFormat="1" ht="11.25" customHeight="1" x14ac:dyDescent="0.2">
      <c r="A6" s="148" t="s">
        <v>316</v>
      </c>
      <c r="B6" s="148"/>
      <c r="C6" s="141" t="s">
        <v>0</v>
      </c>
    </row>
    <row r="7" spans="1:8" s="27" customFormat="1" ht="11.25" customHeight="1" x14ac:dyDescent="0.2">
      <c r="A7" s="148"/>
      <c r="B7" s="148"/>
      <c r="C7" s="141"/>
    </row>
    <row r="8" spans="1:8" s="27" customFormat="1" ht="11.25" customHeight="1" x14ac:dyDescent="0.2">
      <c r="A8" s="148"/>
      <c r="B8" s="148"/>
      <c r="C8" s="141"/>
    </row>
    <row r="9" spans="1:8" ht="11.25" customHeight="1" x14ac:dyDescent="0.2">
      <c r="A9" s="139" t="s">
        <v>0</v>
      </c>
      <c r="B9" s="139"/>
      <c r="C9" s="121">
        <v>1086676.7567351609</v>
      </c>
    </row>
    <row r="10" spans="1:8" ht="11.25" customHeight="1" x14ac:dyDescent="0.2">
      <c r="A10" s="138" t="s">
        <v>317</v>
      </c>
      <c r="B10" s="138"/>
      <c r="C10" s="120">
        <v>330663.10838083993</v>
      </c>
    </row>
    <row r="11" spans="1:8" ht="11.25" customHeight="1" x14ac:dyDescent="0.2">
      <c r="A11" s="138" t="s">
        <v>318</v>
      </c>
      <c r="B11" s="138"/>
      <c r="C11" s="120">
        <v>435970.40904481913</v>
      </c>
    </row>
    <row r="12" spans="1:8" s="27" customFormat="1" ht="11.25" customHeight="1" x14ac:dyDescent="0.2">
      <c r="A12" s="138" t="s">
        <v>319</v>
      </c>
      <c r="B12" s="138"/>
      <c r="C12" s="120">
        <v>320043.2393095037</v>
      </c>
    </row>
    <row r="13" spans="1:8" s="27" customFormat="1" ht="11.25" customHeight="1" x14ac:dyDescent="0.2">
      <c r="A13" s="27" t="s">
        <v>401</v>
      </c>
    </row>
    <row r="14" spans="1:8" s="38" customFormat="1" ht="11.25" customHeight="1" x14ac:dyDescent="0.2"/>
    <row r="15" spans="1:8" s="38" customFormat="1" ht="11.25" customHeight="1" x14ac:dyDescent="0.2"/>
    <row r="16" spans="1:8" s="38" customFormat="1" ht="11.25" customHeight="1" x14ac:dyDescent="0.2"/>
    <row r="17" spans="3:3" s="38" customFormat="1" ht="11.25" customHeight="1" x14ac:dyDescent="0.2"/>
    <row r="18" spans="3:3" s="38" customFormat="1" ht="11.25" customHeight="1" x14ac:dyDescent="0.2"/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22.42578125" style="41" customWidth="1"/>
    <col min="3" max="5" width="15.28515625" style="41" customWidth="1"/>
    <col min="6" max="6" width="16.7109375" style="41" customWidth="1"/>
    <col min="7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44"/>
      <c r="H1" s="44"/>
    </row>
    <row r="2" spans="1:8" ht="12.75" customHeight="1" x14ac:dyDescent="0.2">
      <c r="A2" s="22" t="s">
        <v>540</v>
      </c>
      <c r="F2" s="55" t="s">
        <v>26</v>
      </c>
    </row>
    <row r="3" spans="1:8" ht="12.75" customHeight="1" x14ac:dyDescent="0.2">
      <c r="A3" s="22" t="s">
        <v>335</v>
      </c>
    </row>
    <row r="4" spans="1:8" ht="12.75" customHeight="1" x14ac:dyDescent="0.2">
      <c r="A4" s="22" t="s">
        <v>1</v>
      </c>
    </row>
    <row r="5" spans="1:8" s="27" customFormat="1" ht="12.75" customHeight="1" x14ac:dyDescent="0.2">
      <c r="A5" s="57" t="s">
        <v>181</v>
      </c>
      <c r="B5" s="10"/>
    </row>
    <row r="6" spans="1:8" s="27" customFormat="1" ht="11.25" customHeight="1" x14ac:dyDescent="0.2">
      <c r="A6" s="148" t="s">
        <v>316</v>
      </c>
      <c r="B6" s="148"/>
      <c r="C6" s="141" t="s">
        <v>0</v>
      </c>
      <c r="D6" s="141" t="s">
        <v>404</v>
      </c>
      <c r="E6" s="141" t="s">
        <v>24</v>
      </c>
      <c r="F6" s="141" t="s">
        <v>411</v>
      </c>
    </row>
    <row r="7" spans="1:8" s="27" customFormat="1" ht="11.25" customHeight="1" x14ac:dyDescent="0.2">
      <c r="A7" s="148"/>
      <c r="B7" s="148"/>
      <c r="C7" s="141"/>
      <c r="D7" s="141"/>
      <c r="E7" s="141"/>
      <c r="F7" s="141"/>
    </row>
    <row r="8" spans="1:8" s="27" customFormat="1" ht="11.25" customHeight="1" x14ac:dyDescent="0.2">
      <c r="A8" s="148"/>
      <c r="B8" s="148"/>
      <c r="C8" s="141"/>
      <c r="D8" s="141"/>
      <c r="E8" s="141"/>
      <c r="F8" s="141"/>
    </row>
    <row r="9" spans="1:8" ht="11.25" customHeight="1" x14ac:dyDescent="0.2">
      <c r="A9" s="139" t="s">
        <v>0</v>
      </c>
      <c r="B9" s="139"/>
      <c r="C9" s="121">
        <v>114190.9751859574</v>
      </c>
      <c r="D9" s="121">
        <v>55295.341583933783</v>
      </c>
      <c r="E9" s="121">
        <v>9473.0787650182592</v>
      </c>
      <c r="F9" s="121">
        <v>49430.656657946347</v>
      </c>
    </row>
    <row r="10" spans="1:8" ht="11.25" customHeight="1" x14ac:dyDescent="0.2">
      <c r="A10" s="138" t="s">
        <v>317</v>
      </c>
      <c r="B10" s="138"/>
      <c r="C10" s="121">
        <v>39263.753844056482</v>
      </c>
      <c r="D10" s="120">
        <v>27824.444998411451</v>
      </c>
      <c r="E10" s="120">
        <v>1925.2284800069349</v>
      </c>
      <c r="F10" s="120">
        <v>9514.0803656379994</v>
      </c>
    </row>
    <row r="11" spans="1:8" ht="11.25" customHeight="1" x14ac:dyDescent="0.2">
      <c r="A11" s="138" t="s">
        <v>318</v>
      </c>
      <c r="B11" s="138"/>
      <c r="C11" s="121">
        <v>36214.971461380068</v>
      </c>
      <c r="D11" s="120">
        <v>12939.489465912689</v>
      </c>
      <c r="E11" s="120">
        <v>4154.8497502365753</v>
      </c>
      <c r="F11" s="120">
        <v>19128.734066171561</v>
      </c>
    </row>
    <row r="12" spans="1:8" s="27" customFormat="1" ht="11.25" customHeight="1" x14ac:dyDescent="0.2">
      <c r="A12" s="138" t="s">
        <v>319</v>
      </c>
      <c r="B12" s="138"/>
      <c r="C12" s="121">
        <v>38712.249880521042</v>
      </c>
      <c r="D12" s="120">
        <v>14531.40711960965</v>
      </c>
      <c r="E12" s="120">
        <v>3393.0005347747469</v>
      </c>
      <c r="F12" s="120">
        <v>20787.84222613661</v>
      </c>
    </row>
    <row r="13" spans="1:8" s="27" customFormat="1" ht="11.25" customHeight="1" x14ac:dyDescent="0.2">
      <c r="A13" s="39" t="s">
        <v>396</v>
      </c>
    </row>
    <row r="14" spans="1:8" ht="11.25" customHeight="1" x14ac:dyDescent="0.2">
      <c r="A14" s="41" t="s">
        <v>401</v>
      </c>
    </row>
    <row r="15" spans="1:8" ht="11.25" customHeight="1" x14ac:dyDescent="0.2">
      <c r="A15" s="78"/>
      <c r="C15" s="54"/>
    </row>
    <row r="16" spans="1:8" ht="11.25" customHeight="1" x14ac:dyDescent="0.2">
      <c r="C16" s="43"/>
      <c r="D16" s="43"/>
      <c r="E16" s="43"/>
      <c r="F16" s="43"/>
    </row>
    <row r="19" spans="3:3" ht="11.25" customHeight="1" x14ac:dyDescent="0.2">
      <c r="C19" s="49" t="s">
        <v>359</v>
      </c>
    </row>
  </sheetData>
  <mergeCells count="10">
    <mergeCell ref="A1:F1"/>
    <mergeCell ref="A12:B12"/>
    <mergeCell ref="A9:B9"/>
    <mergeCell ref="A10:B10"/>
    <mergeCell ref="A11:B11"/>
    <mergeCell ref="A6:B8"/>
    <mergeCell ref="C6:C8"/>
    <mergeCell ref="D6:D8"/>
    <mergeCell ref="E6:E8"/>
    <mergeCell ref="F6:F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70" style="41" customWidth="1"/>
    <col min="3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541</v>
      </c>
      <c r="C3" s="55" t="s">
        <v>27</v>
      </c>
    </row>
    <row r="4" spans="1:8" ht="12.75" customHeight="1" x14ac:dyDescent="0.2">
      <c r="A4" s="22" t="s">
        <v>1</v>
      </c>
      <c r="C4" s="55"/>
    </row>
    <row r="5" spans="1:8" s="27" customFormat="1" ht="12.75" customHeight="1" x14ac:dyDescent="0.2">
      <c r="A5" s="57" t="s">
        <v>181</v>
      </c>
    </row>
    <row r="6" spans="1:8" s="27" customFormat="1" ht="11.25" customHeight="1" x14ac:dyDescent="0.2">
      <c r="A6" s="148" t="s">
        <v>316</v>
      </c>
      <c r="B6" s="148"/>
      <c r="C6" s="141" t="s">
        <v>83</v>
      </c>
    </row>
    <row r="7" spans="1:8" s="27" customFormat="1" ht="11.25" customHeight="1" x14ac:dyDescent="0.2">
      <c r="A7" s="148"/>
      <c r="B7" s="148"/>
      <c r="C7" s="141"/>
    </row>
    <row r="8" spans="1:8" s="27" customFormat="1" ht="11.25" customHeight="1" x14ac:dyDescent="0.2">
      <c r="A8" s="148"/>
      <c r="B8" s="148"/>
      <c r="C8" s="141"/>
    </row>
    <row r="9" spans="1:8" ht="11.25" customHeight="1" x14ac:dyDescent="0.2">
      <c r="A9" s="139" t="s">
        <v>0</v>
      </c>
      <c r="B9" s="139"/>
      <c r="C9" s="121">
        <v>18268.385045732452</v>
      </c>
    </row>
    <row r="10" spans="1:8" ht="11.25" customHeight="1" x14ac:dyDescent="0.2">
      <c r="A10" s="138" t="s">
        <v>317</v>
      </c>
      <c r="B10" s="138"/>
      <c r="C10" s="120">
        <v>5467.7797133468157</v>
      </c>
    </row>
    <row r="11" spans="1:8" ht="11.25" customHeight="1" x14ac:dyDescent="0.2">
      <c r="A11" s="138" t="s">
        <v>318</v>
      </c>
      <c r="B11" s="138"/>
      <c r="C11" s="120">
        <v>6322.2543127805584</v>
      </c>
    </row>
    <row r="12" spans="1:8" s="27" customFormat="1" ht="11.25" customHeight="1" x14ac:dyDescent="0.2">
      <c r="A12" s="138" t="s">
        <v>319</v>
      </c>
      <c r="B12" s="138"/>
      <c r="C12" s="120">
        <v>6478.3510196050784</v>
      </c>
    </row>
    <row r="13" spans="1:8" s="27" customFormat="1" ht="11.25" customHeight="1" x14ac:dyDescent="0.2">
      <c r="A13" s="27" t="s">
        <v>401</v>
      </c>
    </row>
    <row r="15" spans="1:8" ht="11.25" customHeight="1" x14ac:dyDescent="0.2">
      <c r="A15" s="8"/>
      <c r="C15" s="54"/>
    </row>
    <row r="16" spans="1:8" ht="11.25" customHeight="1" x14ac:dyDescent="0.2">
      <c r="A16" s="8"/>
      <c r="C16" s="43"/>
    </row>
    <row r="17" spans="1:3" ht="11.25" customHeight="1" x14ac:dyDescent="0.2">
      <c r="A17" s="8"/>
    </row>
    <row r="19" spans="1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.7109375" style="41" customWidth="1"/>
    <col min="3" max="5" width="14.7109375" style="41"/>
    <col min="6" max="6" width="17.28515625" style="41" customWidth="1"/>
    <col min="7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44"/>
    </row>
    <row r="2" spans="1:8" ht="12.75" customHeight="1" x14ac:dyDescent="0.2"/>
    <row r="3" spans="1:8" ht="12.75" customHeight="1" x14ac:dyDescent="0.2">
      <c r="A3" s="22" t="s">
        <v>514</v>
      </c>
      <c r="G3" s="55" t="s">
        <v>209</v>
      </c>
    </row>
    <row r="4" spans="1:8" ht="12.75" customHeight="1" x14ac:dyDescent="0.2">
      <c r="A4" s="22" t="s">
        <v>542</v>
      </c>
      <c r="G4" s="55"/>
    </row>
    <row r="5" spans="1:8" s="27" customFormat="1" ht="12.75" customHeight="1" x14ac:dyDescent="0.2">
      <c r="A5" s="22" t="s">
        <v>1</v>
      </c>
    </row>
    <row r="6" spans="1:8" s="27" customFormat="1" ht="11.25" customHeight="1" x14ac:dyDescent="0.2">
      <c r="A6" s="148" t="s">
        <v>316</v>
      </c>
      <c r="B6" s="148"/>
      <c r="C6" s="141" t="s">
        <v>0</v>
      </c>
      <c r="D6" s="147" t="s">
        <v>444</v>
      </c>
      <c r="E6" s="147"/>
      <c r="F6" s="147"/>
      <c r="G6" s="141" t="s">
        <v>28</v>
      </c>
    </row>
    <row r="7" spans="1:8" s="27" customFormat="1" ht="53.25" customHeight="1" x14ac:dyDescent="0.2">
      <c r="A7" s="148"/>
      <c r="B7" s="148"/>
      <c r="C7" s="141"/>
      <c r="D7" s="141" t="s">
        <v>445</v>
      </c>
      <c r="E7" s="141" t="s">
        <v>446</v>
      </c>
      <c r="F7" s="141" t="s">
        <v>447</v>
      </c>
      <c r="G7" s="141"/>
    </row>
    <row r="8" spans="1:8" s="27" customFormat="1" ht="53.25" customHeight="1" x14ac:dyDescent="0.2">
      <c r="A8" s="148"/>
      <c r="B8" s="148"/>
      <c r="C8" s="141"/>
      <c r="D8" s="141"/>
      <c r="E8" s="141"/>
      <c r="F8" s="141"/>
      <c r="G8" s="141"/>
    </row>
    <row r="9" spans="1:8" ht="11.25" customHeight="1" x14ac:dyDescent="0.2">
      <c r="A9" s="139" t="s">
        <v>0</v>
      </c>
      <c r="B9" s="139"/>
      <c r="C9" s="123">
        <v>4169676.9999999781</v>
      </c>
      <c r="D9" s="123">
        <v>895287.03244177089</v>
      </c>
      <c r="E9" s="123">
        <v>1041985.964061717</v>
      </c>
      <c r="F9" s="123">
        <v>578752.86166464386</v>
      </c>
      <c r="G9" s="123">
        <v>1653651.1418318369</v>
      </c>
    </row>
    <row r="10" spans="1:8" ht="11.25" customHeight="1" x14ac:dyDescent="0.2">
      <c r="A10" s="138" t="s">
        <v>317</v>
      </c>
      <c r="B10" s="138"/>
      <c r="C10" s="123">
        <v>521743.94414876192</v>
      </c>
      <c r="D10" s="122">
        <v>166537.37121556341</v>
      </c>
      <c r="E10" s="122">
        <v>105345.2393708712</v>
      </c>
      <c r="F10" s="122">
        <v>69340.628820877973</v>
      </c>
      <c r="G10" s="122">
        <v>180520.70474144671</v>
      </c>
    </row>
    <row r="11" spans="1:8" ht="11.25" customHeight="1" x14ac:dyDescent="0.2">
      <c r="A11" s="138" t="s">
        <v>318</v>
      </c>
      <c r="B11" s="138"/>
      <c r="C11" s="123">
        <v>2141938.379516975</v>
      </c>
      <c r="D11" s="122">
        <v>459789.9056433849</v>
      </c>
      <c r="E11" s="122">
        <v>543569.67258619796</v>
      </c>
      <c r="F11" s="122">
        <v>281374.81697478122</v>
      </c>
      <c r="G11" s="122">
        <v>857203.9843127043</v>
      </c>
    </row>
    <row r="12" spans="1:8" s="27" customFormat="1" ht="11.25" customHeight="1" x14ac:dyDescent="0.2">
      <c r="A12" s="138" t="s">
        <v>319</v>
      </c>
      <c r="B12" s="138"/>
      <c r="C12" s="123">
        <v>1505994.6763341669</v>
      </c>
      <c r="D12" s="122">
        <v>268959.75558283029</v>
      </c>
      <c r="E12" s="122">
        <v>393071.05210466142</v>
      </c>
      <c r="F12" s="122">
        <v>228037.41586898631</v>
      </c>
      <c r="G12" s="122">
        <v>615926.4527776906</v>
      </c>
    </row>
    <row r="13" spans="1:8" s="27" customFormat="1" ht="11.25" customHeight="1" x14ac:dyDescent="0.2">
      <c r="A13" s="27" t="s">
        <v>401</v>
      </c>
    </row>
    <row r="15" spans="1:8" ht="11.25" customHeight="1" x14ac:dyDescent="0.2">
      <c r="C15" s="54"/>
      <c r="D15" s="54"/>
      <c r="E15" s="54"/>
      <c r="F15" s="54"/>
      <c r="G15" s="54"/>
    </row>
    <row r="16" spans="1:8" ht="11.25" customHeight="1" x14ac:dyDescent="0.2">
      <c r="C16" s="43"/>
      <c r="D16" s="43"/>
      <c r="E16" s="43"/>
      <c r="F16" s="43"/>
      <c r="G16" s="43"/>
    </row>
    <row r="17" spans="1:3" ht="11.25" customHeight="1" x14ac:dyDescent="0.2">
      <c r="A17" s="8"/>
    </row>
    <row r="18" spans="1:3" ht="11.25" customHeight="1" x14ac:dyDescent="0.2">
      <c r="A18" s="8"/>
    </row>
    <row r="19" spans="1:3" ht="11.25" customHeight="1" x14ac:dyDescent="0.2">
      <c r="A19" s="8"/>
      <c r="C19" s="49" t="s">
        <v>359</v>
      </c>
    </row>
  </sheetData>
  <mergeCells count="12">
    <mergeCell ref="A1:G1"/>
    <mergeCell ref="A12:B12"/>
    <mergeCell ref="A9:B9"/>
    <mergeCell ref="A10:B10"/>
    <mergeCell ref="A11:B11"/>
    <mergeCell ref="D6:F6"/>
    <mergeCell ref="A6:B8"/>
    <mergeCell ref="C6:C8"/>
    <mergeCell ref="D7:D8"/>
    <mergeCell ref="E7:E8"/>
    <mergeCell ref="F7:F8"/>
    <mergeCell ref="G6:G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0.140625" style="41" customWidth="1"/>
    <col min="3" max="8" width="12.42578125" style="41" customWidth="1"/>
    <col min="9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</row>
    <row r="2" spans="1:8" ht="12.75" customHeight="1" x14ac:dyDescent="0.2"/>
    <row r="3" spans="1:8" ht="12.75" customHeight="1" x14ac:dyDescent="0.2">
      <c r="A3" s="22" t="s">
        <v>513</v>
      </c>
      <c r="F3" s="50"/>
      <c r="H3" s="55" t="s">
        <v>210</v>
      </c>
    </row>
    <row r="4" spans="1:8" ht="12.75" customHeight="1" x14ac:dyDescent="0.2">
      <c r="A4" s="22" t="s">
        <v>543</v>
      </c>
      <c r="F4" s="50"/>
      <c r="H4" s="50"/>
    </row>
    <row r="5" spans="1:8" s="27" customFormat="1" ht="12.75" customHeight="1" x14ac:dyDescent="0.2">
      <c r="A5" s="22" t="s">
        <v>1</v>
      </c>
      <c r="H5" s="89"/>
    </row>
    <row r="6" spans="1:8" s="27" customFormat="1" ht="20.100000000000001" customHeight="1" x14ac:dyDescent="0.2">
      <c r="A6" s="148" t="s">
        <v>316</v>
      </c>
      <c r="B6" s="148"/>
      <c r="C6" s="141" t="s">
        <v>0</v>
      </c>
      <c r="D6" s="141" t="s">
        <v>29</v>
      </c>
      <c r="E6" s="141" t="s">
        <v>30</v>
      </c>
      <c r="F6" s="141" t="s">
        <v>31</v>
      </c>
      <c r="G6" s="141" t="s">
        <v>32</v>
      </c>
      <c r="H6" s="141" t="s">
        <v>33</v>
      </c>
    </row>
    <row r="7" spans="1:8" s="27" customFormat="1" ht="20.100000000000001" customHeight="1" x14ac:dyDescent="0.2">
      <c r="A7" s="148"/>
      <c r="B7" s="148"/>
      <c r="C7" s="141"/>
      <c r="D7" s="141"/>
      <c r="E7" s="141"/>
      <c r="F7" s="141"/>
      <c r="G7" s="141"/>
      <c r="H7" s="141"/>
    </row>
    <row r="8" spans="1:8" s="27" customFormat="1" ht="20.100000000000001" customHeight="1" x14ac:dyDescent="0.2">
      <c r="A8" s="148"/>
      <c r="B8" s="148"/>
      <c r="C8" s="141"/>
      <c r="D8" s="141"/>
      <c r="E8" s="141"/>
      <c r="F8" s="141"/>
      <c r="G8" s="141"/>
      <c r="H8" s="141"/>
    </row>
    <row r="9" spans="1:8" ht="11.25" customHeight="1" x14ac:dyDescent="0.2">
      <c r="A9" s="139" t="s">
        <v>0</v>
      </c>
      <c r="B9" s="139"/>
      <c r="C9" s="123">
        <v>4169676.9999999781</v>
      </c>
      <c r="D9" s="123">
        <v>645193.7394086913</v>
      </c>
      <c r="E9" s="123">
        <v>538280.09400153451</v>
      </c>
      <c r="F9" s="123">
        <v>136963.27888540589</v>
      </c>
      <c r="G9" s="123">
        <v>112129.90223036311</v>
      </c>
      <c r="H9" s="123">
        <v>2737109.985473996</v>
      </c>
    </row>
    <row r="10" spans="1:8" ht="11.25" customHeight="1" x14ac:dyDescent="0.2">
      <c r="A10" s="138" t="s">
        <v>317</v>
      </c>
      <c r="B10" s="138"/>
      <c r="C10" s="123">
        <v>521743.94414876192</v>
      </c>
      <c r="D10" s="122">
        <v>102868.43748771711</v>
      </c>
      <c r="E10" s="122">
        <v>69728.138957576724</v>
      </c>
      <c r="F10" s="122">
        <v>21066.5982588189</v>
      </c>
      <c r="G10" s="122">
        <v>13603.53369888077</v>
      </c>
      <c r="H10" s="122">
        <v>314477.23574576603</v>
      </c>
    </row>
    <row r="11" spans="1:8" ht="11.25" customHeight="1" x14ac:dyDescent="0.2">
      <c r="A11" s="138" t="s">
        <v>318</v>
      </c>
      <c r="B11" s="138"/>
      <c r="C11" s="123">
        <v>2141938.379516975</v>
      </c>
      <c r="D11" s="122">
        <v>289808.21142957162</v>
      </c>
      <c r="E11" s="122">
        <v>257911.02260190289</v>
      </c>
      <c r="F11" s="122">
        <v>69805.023744083592</v>
      </c>
      <c r="G11" s="122">
        <v>62502.173097640851</v>
      </c>
      <c r="H11" s="122">
        <v>1461911.9486438511</v>
      </c>
    </row>
    <row r="12" spans="1:8" s="27" customFormat="1" ht="11.25" customHeight="1" x14ac:dyDescent="0.2">
      <c r="A12" s="138" t="s">
        <v>319</v>
      </c>
      <c r="B12" s="138"/>
      <c r="C12" s="123">
        <v>1505994.6763341669</v>
      </c>
      <c r="D12" s="122">
        <v>252517.09049140601</v>
      </c>
      <c r="E12" s="122">
        <v>210640.93244205619</v>
      </c>
      <c r="F12" s="122">
        <v>46091.65688250339</v>
      </c>
      <c r="G12" s="122">
        <v>36024.195433841363</v>
      </c>
      <c r="H12" s="122">
        <v>960720.80108435277</v>
      </c>
    </row>
    <row r="13" spans="1:8" s="27" customFormat="1" ht="11.25" customHeight="1" x14ac:dyDescent="0.2">
      <c r="A13" s="27" t="s">
        <v>401</v>
      </c>
    </row>
    <row r="15" spans="1:8" ht="11.25" customHeight="1" x14ac:dyDescent="0.2">
      <c r="A15" s="8"/>
      <c r="C15" s="54"/>
      <c r="D15" s="54"/>
      <c r="E15" s="54"/>
      <c r="F15" s="54"/>
      <c r="G15" s="54"/>
      <c r="H15" s="54"/>
    </row>
    <row r="16" spans="1:8" ht="11.25" customHeight="1" x14ac:dyDescent="0.2">
      <c r="A16" s="8"/>
      <c r="C16" s="43"/>
      <c r="D16" s="43"/>
      <c r="E16" s="43"/>
      <c r="F16" s="43"/>
      <c r="G16" s="43"/>
      <c r="H16" s="43"/>
    </row>
    <row r="17" spans="1:3" ht="11.25" customHeight="1" x14ac:dyDescent="0.2">
      <c r="A17" s="8"/>
    </row>
    <row r="20" spans="1:3" ht="11.25" customHeight="1" x14ac:dyDescent="0.2">
      <c r="C20" s="49" t="s">
        <v>359</v>
      </c>
    </row>
  </sheetData>
  <mergeCells count="12">
    <mergeCell ref="A1:H1"/>
    <mergeCell ref="A12:B12"/>
    <mergeCell ref="A9:B9"/>
    <mergeCell ref="A10:B10"/>
    <mergeCell ref="A11:B11"/>
    <mergeCell ref="A6:B8"/>
    <mergeCell ref="C6:C8"/>
    <mergeCell ref="H6:H8"/>
    <mergeCell ref="D6:D8"/>
    <mergeCell ref="E6:E8"/>
    <mergeCell ref="F6:F8"/>
    <mergeCell ref="G6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.140625" style="41" customWidth="1"/>
    <col min="3" max="3" width="8.7109375" style="41" customWidth="1"/>
    <col min="4" max="4" width="9.28515625" style="41" customWidth="1"/>
    <col min="5" max="5" width="11.7109375" style="41" customWidth="1"/>
    <col min="6" max="7" width="10.7109375" style="41" customWidth="1"/>
    <col min="8" max="9" width="8.7109375" style="41" customWidth="1"/>
    <col min="10" max="10" width="7.85546875" style="41" customWidth="1"/>
    <col min="11" max="16384" width="14.7109375" style="41"/>
  </cols>
  <sheetData>
    <row r="1" spans="1:10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2.75" customHeight="1" x14ac:dyDescent="0.2"/>
    <row r="3" spans="1:10" ht="12.75" customHeight="1" x14ac:dyDescent="0.2">
      <c r="A3" s="22" t="s">
        <v>512</v>
      </c>
      <c r="G3" s="50"/>
      <c r="J3" s="55" t="s">
        <v>211</v>
      </c>
    </row>
    <row r="4" spans="1:10" ht="12.75" customHeight="1" x14ac:dyDescent="0.2">
      <c r="A4" s="22" t="s">
        <v>544</v>
      </c>
      <c r="G4" s="50"/>
      <c r="J4" s="50"/>
    </row>
    <row r="5" spans="1:10" s="27" customFormat="1" ht="12.75" customHeight="1" x14ac:dyDescent="0.2">
      <c r="A5" s="22" t="s">
        <v>1</v>
      </c>
      <c r="J5" s="89"/>
    </row>
    <row r="6" spans="1:10" s="27" customFormat="1" ht="21.75" customHeight="1" x14ac:dyDescent="0.2">
      <c r="A6" s="148" t="s">
        <v>316</v>
      </c>
      <c r="B6" s="148"/>
      <c r="C6" s="141" t="s">
        <v>0</v>
      </c>
      <c r="D6" s="141" t="s">
        <v>121</v>
      </c>
      <c r="E6" s="141" t="s">
        <v>122</v>
      </c>
      <c r="F6" s="141" t="s">
        <v>123</v>
      </c>
      <c r="G6" s="141" t="s">
        <v>124</v>
      </c>
      <c r="H6" s="141" t="s">
        <v>125</v>
      </c>
      <c r="I6" s="141" t="s">
        <v>126</v>
      </c>
      <c r="J6" s="141" t="s">
        <v>127</v>
      </c>
    </row>
    <row r="7" spans="1:10" s="27" customFormat="1" ht="21.75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</row>
    <row r="8" spans="1:10" s="27" customFormat="1" ht="21.7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</row>
    <row r="9" spans="1:10" ht="11.25" customHeight="1" x14ac:dyDescent="0.2">
      <c r="A9" s="139" t="s">
        <v>0</v>
      </c>
      <c r="B9" s="139"/>
      <c r="C9" s="123">
        <v>72515.226680648469</v>
      </c>
      <c r="D9" s="123">
        <v>29006.360924902139</v>
      </c>
      <c r="E9" s="123">
        <v>20535.93202703858</v>
      </c>
      <c r="F9" s="123">
        <v>37089.830643390938</v>
      </c>
      <c r="G9" s="123">
        <v>20310.132639225609</v>
      </c>
      <c r="H9" s="123">
        <v>11920.02615372115</v>
      </c>
      <c r="I9" s="123">
        <v>1849.3333331936419</v>
      </c>
      <c r="J9" s="123">
        <v>4004.7932146288449</v>
      </c>
    </row>
    <row r="10" spans="1:10" ht="11.25" customHeight="1" x14ac:dyDescent="0.2">
      <c r="A10" s="138" t="s">
        <v>317</v>
      </c>
      <c r="B10" s="138"/>
      <c r="C10" s="123">
        <v>20863.923307137131</v>
      </c>
      <c r="D10" s="122">
        <v>8332.1181034258243</v>
      </c>
      <c r="E10" s="122">
        <v>5901.7233442970646</v>
      </c>
      <c r="F10" s="122">
        <v>10535.139991224751</v>
      </c>
      <c r="G10" s="122">
        <v>6518.7002666578273</v>
      </c>
      <c r="H10" s="122">
        <v>3550.48196658917</v>
      </c>
      <c r="I10" s="122">
        <v>653.88922668147075</v>
      </c>
      <c r="J10" s="122">
        <v>1002.673463190646</v>
      </c>
    </row>
    <row r="11" spans="1:10" ht="11.25" customHeight="1" x14ac:dyDescent="0.2">
      <c r="A11" s="138" t="s">
        <v>318</v>
      </c>
      <c r="B11" s="138"/>
      <c r="C11" s="123">
        <v>20636.011906613399</v>
      </c>
      <c r="D11" s="122">
        <v>8676.6863996117718</v>
      </c>
      <c r="E11" s="122">
        <v>5906.9505583357468</v>
      </c>
      <c r="F11" s="122">
        <v>11539.93921891874</v>
      </c>
      <c r="G11" s="122">
        <v>5279.3158615139237</v>
      </c>
      <c r="H11" s="122">
        <v>3014.217633551677</v>
      </c>
      <c r="I11" s="122">
        <v>355.89276417761641</v>
      </c>
      <c r="J11" s="122">
        <v>1157.9374310472931</v>
      </c>
    </row>
    <row r="12" spans="1:10" s="27" customFormat="1" ht="11.25" customHeight="1" x14ac:dyDescent="0.2">
      <c r="A12" s="138" t="s">
        <v>319</v>
      </c>
      <c r="B12" s="138"/>
      <c r="C12" s="123">
        <v>31015.291466897761</v>
      </c>
      <c r="D12" s="122">
        <v>11997.55642186451</v>
      </c>
      <c r="E12" s="122">
        <v>8727.2581244057656</v>
      </c>
      <c r="F12" s="122">
        <v>15014.751433247309</v>
      </c>
      <c r="G12" s="122">
        <v>8512.1165110538604</v>
      </c>
      <c r="H12" s="122">
        <v>5355.3265535803366</v>
      </c>
      <c r="I12" s="122">
        <v>839.55134233455522</v>
      </c>
      <c r="J12" s="122">
        <v>1844.182320390905</v>
      </c>
    </row>
    <row r="13" spans="1:10" s="27" customFormat="1" ht="11.25" customHeight="1" x14ac:dyDescent="0.2">
      <c r="A13" s="27" t="s">
        <v>609</v>
      </c>
      <c r="B13" s="12"/>
      <c r="C13" s="111"/>
      <c r="D13" s="112"/>
      <c r="E13" s="112"/>
      <c r="F13" s="112"/>
      <c r="G13" s="112"/>
      <c r="H13" s="112"/>
      <c r="I13" s="112"/>
      <c r="J13" s="112"/>
    </row>
    <row r="14" spans="1:10" s="27" customFormat="1" ht="11.25" customHeight="1" x14ac:dyDescent="0.2">
      <c r="A14" s="27" t="s">
        <v>401</v>
      </c>
    </row>
    <row r="16" spans="1:10" ht="11.25" customHeight="1" x14ac:dyDescent="0.2">
      <c r="C16" s="54"/>
    </row>
    <row r="17" spans="1:10" ht="11.2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11.25" customHeight="1" x14ac:dyDescent="0.2">
      <c r="A18" s="84"/>
    </row>
    <row r="19" spans="1:10" ht="11.25" customHeight="1" x14ac:dyDescent="0.2">
      <c r="A19" s="84"/>
    </row>
    <row r="20" spans="1:10" ht="11.25" customHeight="1" x14ac:dyDescent="0.2">
      <c r="C20" s="49" t="s">
        <v>359</v>
      </c>
    </row>
  </sheetData>
  <mergeCells count="14">
    <mergeCell ref="A1:J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K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.140625" style="41" customWidth="1"/>
    <col min="3" max="3" width="8.7109375" style="41" customWidth="1"/>
    <col min="4" max="4" width="9.28515625" style="41" customWidth="1"/>
    <col min="5" max="5" width="11.7109375" style="41" customWidth="1"/>
    <col min="6" max="7" width="10.7109375" style="41" customWidth="1"/>
    <col min="8" max="9" width="8.7109375" style="41" customWidth="1"/>
    <col min="10" max="10" width="7.85546875" style="41" customWidth="1"/>
    <col min="11" max="16384" width="14.7109375" style="41"/>
  </cols>
  <sheetData>
    <row r="1" spans="1:11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1" ht="12.75" customHeight="1" x14ac:dyDescent="0.2"/>
    <row r="3" spans="1:11" ht="12.75" customHeight="1" x14ac:dyDescent="0.2">
      <c r="A3" s="22" t="s">
        <v>512</v>
      </c>
      <c r="G3" s="50"/>
      <c r="J3" s="46" t="s">
        <v>351</v>
      </c>
    </row>
    <row r="4" spans="1:11" ht="12.75" customHeight="1" x14ac:dyDescent="0.2">
      <c r="A4" s="22" t="s">
        <v>545</v>
      </c>
      <c r="G4" s="50"/>
      <c r="J4" s="50"/>
    </row>
    <row r="5" spans="1:11" s="27" customFormat="1" ht="12.75" customHeight="1" x14ac:dyDescent="0.2">
      <c r="A5" s="22" t="s">
        <v>1</v>
      </c>
      <c r="J5" s="89"/>
    </row>
    <row r="6" spans="1:11" s="27" customFormat="1" ht="20.100000000000001" customHeight="1" x14ac:dyDescent="0.2">
      <c r="A6" s="148" t="s">
        <v>316</v>
      </c>
      <c r="B6" s="148"/>
      <c r="C6" s="141" t="s">
        <v>0</v>
      </c>
      <c r="D6" s="141" t="s">
        <v>121</v>
      </c>
      <c r="E6" s="141" t="s">
        <v>122</v>
      </c>
      <c r="F6" s="141" t="s">
        <v>123</v>
      </c>
      <c r="G6" s="141" t="s">
        <v>124</v>
      </c>
      <c r="H6" s="141" t="s">
        <v>125</v>
      </c>
      <c r="I6" s="141" t="s">
        <v>126</v>
      </c>
      <c r="J6" s="141" t="s">
        <v>127</v>
      </c>
    </row>
    <row r="7" spans="1:11" s="27" customFormat="1" ht="20.100000000000001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</row>
    <row r="8" spans="1:11" s="27" customFormat="1" ht="20.100000000000001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</row>
    <row r="9" spans="1:11" ht="11.25" customHeight="1" x14ac:dyDescent="0.2">
      <c r="A9" s="139" t="s">
        <v>0</v>
      </c>
      <c r="B9" s="139"/>
      <c r="C9" s="123">
        <v>72515.226680648469</v>
      </c>
      <c r="D9" s="123">
        <v>20728.793982431929</v>
      </c>
      <c r="E9" s="123">
        <v>14383.98096376685</v>
      </c>
      <c r="F9" s="123">
        <v>27967.79757164136</v>
      </c>
      <c r="G9" s="123">
        <v>18433.387427931459</v>
      </c>
      <c r="H9" s="123">
        <v>12926.55313901839</v>
      </c>
      <c r="I9" s="123">
        <v>2843.3043225653059</v>
      </c>
      <c r="J9" s="123">
        <v>12925.67715506389</v>
      </c>
    </row>
    <row r="10" spans="1:11" ht="11.25" customHeight="1" x14ac:dyDescent="0.2">
      <c r="A10" s="138" t="s">
        <v>317</v>
      </c>
      <c r="B10" s="138"/>
      <c r="C10" s="123">
        <v>20863.923307137131</v>
      </c>
      <c r="D10" s="122">
        <v>6087.7381961029751</v>
      </c>
      <c r="E10" s="122">
        <v>3909.9513208214589</v>
      </c>
      <c r="F10" s="122">
        <v>7562.1458924603276</v>
      </c>
      <c r="G10" s="122">
        <v>6148.9990067005983</v>
      </c>
      <c r="H10" s="122">
        <v>4255.4476732550102</v>
      </c>
      <c r="I10" s="122">
        <v>881.81142389447473</v>
      </c>
      <c r="J10" s="122">
        <v>3606.102617849835</v>
      </c>
    </row>
    <row r="11" spans="1:11" ht="11.25" customHeight="1" x14ac:dyDescent="0.2">
      <c r="A11" s="138" t="s">
        <v>318</v>
      </c>
      <c r="B11" s="138"/>
      <c r="C11" s="123">
        <v>20636.011906613399</v>
      </c>
      <c r="D11" s="122">
        <v>6139.1021624699242</v>
      </c>
      <c r="E11" s="122">
        <v>4377.7252490778064</v>
      </c>
      <c r="F11" s="122">
        <v>8748.7859991636815</v>
      </c>
      <c r="G11" s="122">
        <v>4859.3888970506914</v>
      </c>
      <c r="H11" s="122">
        <v>3525.969813093267</v>
      </c>
      <c r="I11" s="122">
        <v>604.63113605690717</v>
      </c>
      <c r="J11" s="122">
        <v>3572.8267940505102</v>
      </c>
    </row>
    <row r="12" spans="1:11" s="27" customFormat="1" ht="11.25" customHeight="1" x14ac:dyDescent="0.2">
      <c r="A12" s="138" t="s">
        <v>319</v>
      </c>
      <c r="B12" s="138"/>
      <c r="C12" s="123">
        <v>31015.291466897761</v>
      </c>
      <c r="D12" s="122">
        <v>8501.9536238590445</v>
      </c>
      <c r="E12" s="122">
        <v>6096.3043938676101</v>
      </c>
      <c r="F12" s="122">
        <v>11656.865680017319</v>
      </c>
      <c r="G12" s="122">
        <v>7424.9995241801698</v>
      </c>
      <c r="H12" s="122">
        <v>5145.1356526701684</v>
      </c>
      <c r="I12" s="122">
        <v>1356.8617626139239</v>
      </c>
      <c r="J12" s="122">
        <v>5746.7477431635898</v>
      </c>
      <c r="K12" s="90"/>
    </row>
    <row r="13" spans="1:11" s="27" customFormat="1" ht="11.25" customHeight="1" x14ac:dyDescent="0.2">
      <c r="A13" s="27" t="s">
        <v>609</v>
      </c>
      <c r="B13" s="12"/>
      <c r="C13" s="111"/>
      <c r="D13" s="112"/>
      <c r="E13" s="112"/>
      <c r="F13" s="112"/>
      <c r="G13" s="112"/>
      <c r="H13" s="112"/>
      <c r="I13" s="112"/>
      <c r="J13" s="112"/>
      <c r="K13" s="90"/>
    </row>
    <row r="14" spans="1:11" s="27" customFormat="1" ht="11.25" customHeight="1" x14ac:dyDescent="0.2">
      <c r="A14" s="27" t="s">
        <v>401</v>
      </c>
    </row>
    <row r="16" spans="1:11" ht="11.25" customHeight="1" x14ac:dyDescent="0.2">
      <c r="C16" s="54"/>
    </row>
    <row r="17" spans="1:10" ht="11.2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20" spans="1:10" ht="11.25" customHeight="1" x14ac:dyDescent="0.2">
      <c r="C20" s="49" t="s">
        <v>359</v>
      </c>
    </row>
  </sheetData>
  <mergeCells count="14">
    <mergeCell ref="A1:J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85546875" style="41" customWidth="1"/>
    <col min="3" max="6" width="18.28515625" style="41" customWidth="1"/>
    <col min="7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44"/>
      <c r="H1" s="44"/>
    </row>
    <row r="2" spans="1:8" ht="12.75" customHeight="1" x14ac:dyDescent="0.2"/>
    <row r="3" spans="1:8" ht="12.75" customHeight="1" x14ac:dyDescent="0.2">
      <c r="A3" s="22" t="s">
        <v>511</v>
      </c>
      <c r="F3" s="55" t="s">
        <v>129</v>
      </c>
    </row>
    <row r="4" spans="1:8" ht="12.75" customHeight="1" x14ac:dyDescent="0.2">
      <c r="A4" s="22" t="s">
        <v>546</v>
      </c>
      <c r="F4" s="50"/>
    </row>
    <row r="5" spans="1:8" s="27" customFormat="1" ht="12.75" customHeight="1" x14ac:dyDescent="0.2">
      <c r="A5" s="22" t="s">
        <v>1</v>
      </c>
    </row>
    <row r="6" spans="1:8" s="27" customFormat="1" ht="20.100000000000001" customHeight="1" x14ac:dyDescent="0.2">
      <c r="A6" s="148" t="s">
        <v>316</v>
      </c>
      <c r="B6" s="148"/>
      <c r="C6" s="141" t="s">
        <v>0</v>
      </c>
      <c r="D6" s="141" t="s">
        <v>412</v>
      </c>
      <c r="E6" s="141" t="s">
        <v>413</v>
      </c>
      <c r="F6" s="141" t="s">
        <v>128</v>
      </c>
    </row>
    <row r="7" spans="1:8" s="27" customFormat="1" ht="20.100000000000001" customHeight="1" x14ac:dyDescent="0.2">
      <c r="A7" s="148"/>
      <c r="B7" s="148"/>
      <c r="C7" s="141"/>
      <c r="D7" s="141"/>
      <c r="E7" s="141"/>
      <c r="F7" s="141"/>
    </row>
    <row r="8" spans="1:8" s="27" customFormat="1" ht="20.100000000000001" customHeight="1" x14ac:dyDescent="0.2">
      <c r="A8" s="148"/>
      <c r="B8" s="148"/>
      <c r="C8" s="141"/>
      <c r="D8" s="141"/>
      <c r="E8" s="141"/>
      <c r="F8" s="141"/>
    </row>
    <row r="9" spans="1:8" ht="11.25" customHeight="1" x14ac:dyDescent="0.2">
      <c r="A9" s="139" t="s">
        <v>0</v>
      </c>
      <c r="B9" s="139"/>
      <c r="C9" s="123">
        <v>72515.226680648469</v>
      </c>
      <c r="D9" s="123">
        <v>16361.61084374325</v>
      </c>
      <c r="E9" s="123">
        <v>8305.9758641370572</v>
      </c>
      <c r="F9" s="123">
        <v>47847.639972768193</v>
      </c>
    </row>
    <row r="10" spans="1:8" ht="11.25" customHeight="1" x14ac:dyDescent="0.2">
      <c r="A10" s="138" t="s">
        <v>317</v>
      </c>
      <c r="B10" s="138"/>
      <c r="C10" s="123">
        <v>20863.923307137131</v>
      </c>
      <c r="D10" s="122">
        <v>6149.637221827219</v>
      </c>
      <c r="E10" s="122">
        <v>3098.2752637099302</v>
      </c>
      <c r="F10" s="122">
        <v>11616.010821600021</v>
      </c>
    </row>
    <row r="11" spans="1:8" ht="11.25" customHeight="1" x14ac:dyDescent="0.2">
      <c r="A11" s="138" t="s">
        <v>318</v>
      </c>
      <c r="B11" s="138"/>
      <c r="C11" s="123">
        <v>20636.011906613399</v>
      </c>
      <c r="D11" s="122">
        <v>4347.3662042567612</v>
      </c>
      <c r="E11" s="122">
        <v>2001.4788662733811</v>
      </c>
      <c r="F11" s="122">
        <v>14287.16683608325</v>
      </c>
    </row>
    <row r="12" spans="1:8" s="27" customFormat="1" ht="11.25" customHeight="1" x14ac:dyDescent="0.2">
      <c r="A12" s="138" t="s">
        <v>319</v>
      </c>
      <c r="B12" s="138"/>
      <c r="C12" s="123">
        <v>31015.291466897761</v>
      </c>
      <c r="D12" s="122">
        <v>5864.6074176593202</v>
      </c>
      <c r="E12" s="122">
        <v>3206.2217341537562</v>
      </c>
      <c r="F12" s="122">
        <v>21944.4623150847</v>
      </c>
    </row>
    <row r="13" spans="1:8" s="27" customFormat="1" ht="11.25" customHeight="1" x14ac:dyDescent="0.2">
      <c r="A13" s="27" t="s">
        <v>609</v>
      </c>
      <c r="B13" s="12"/>
      <c r="C13" s="111"/>
      <c r="D13" s="112"/>
      <c r="E13" s="112"/>
      <c r="F13" s="112"/>
    </row>
    <row r="14" spans="1:8" s="27" customFormat="1" ht="11.25" customHeight="1" x14ac:dyDescent="0.2">
      <c r="A14" s="27" t="s">
        <v>381</v>
      </c>
    </row>
    <row r="15" spans="1:8" ht="11.25" customHeight="1" x14ac:dyDescent="0.2">
      <c r="A15" s="41" t="s">
        <v>625</v>
      </c>
    </row>
    <row r="16" spans="1:8" ht="11.25" customHeight="1" x14ac:dyDescent="0.2">
      <c r="A16" s="41" t="s">
        <v>401</v>
      </c>
    </row>
    <row r="18" spans="1:6" ht="11.25" customHeight="1" x14ac:dyDescent="0.2">
      <c r="C18" s="54"/>
    </row>
    <row r="19" spans="1:6" ht="11.25" customHeight="1" x14ac:dyDescent="0.2">
      <c r="A19" s="43"/>
      <c r="B19" s="43"/>
      <c r="C19" s="43"/>
      <c r="D19" s="43"/>
      <c r="E19" s="43"/>
      <c r="F19" s="43"/>
    </row>
    <row r="20" spans="1:6" ht="11.25" customHeight="1" x14ac:dyDescent="0.2">
      <c r="C20" s="49" t="s">
        <v>359</v>
      </c>
    </row>
  </sheetData>
  <mergeCells count="10">
    <mergeCell ref="A1:F1"/>
    <mergeCell ref="A12:B12"/>
    <mergeCell ref="A9:B9"/>
    <mergeCell ref="A10:B10"/>
    <mergeCell ref="A11:B11"/>
    <mergeCell ref="A6:B8"/>
    <mergeCell ref="C6:C8"/>
    <mergeCell ref="D6:D8"/>
    <mergeCell ref="E6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10" width="9.42578125" style="41" customWidth="1"/>
    <col min="11" max="16384" width="14.7109375" style="41"/>
  </cols>
  <sheetData>
    <row r="1" spans="1:10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42"/>
      <c r="J1" s="142"/>
    </row>
    <row r="2" spans="1:10" ht="12.75" customHeight="1" x14ac:dyDescent="0.2"/>
    <row r="3" spans="1:10" ht="12.75" customHeight="1" x14ac:dyDescent="0.2">
      <c r="A3" s="22" t="s">
        <v>518</v>
      </c>
      <c r="G3" s="44"/>
      <c r="J3" s="55" t="s">
        <v>293</v>
      </c>
    </row>
    <row r="4" spans="1:10" ht="12.75" customHeight="1" x14ac:dyDescent="0.2">
      <c r="A4" s="22" t="s">
        <v>1</v>
      </c>
      <c r="G4" s="44"/>
      <c r="J4" s="50"/>
    </row>
    <row r="5" spans="1:10" s="27" customFormat="1" ht="12.75" customHeight="1" x14ac:dyDescent="0.2">
      <c r="A5" s="22"/>
      <c r="G5" s="56"/>
      <c r="J5" s="52"/>
    </row>
    <row r="6" spans="1:10" s="27" customFormat="1" ht="20.100000000000001" customHeight="1" x14ac:dyDescent="0.2">
      <c r="A6" s="140" t="s">
        <v>316</v>
      </c>
      <c r="B6" s="140"/>
      <c r="C6" s="141" t="s">
        <v>0</v>
      </c>
      <c r="D6" s="141" t="s">
        <v>88</v>
      </c>
      <c r="E6" s="141" t="s">
        <v>183</v>
      </c>
      <c r="F6" s="141" t="s">
        <v>89</v>
      </c>
      <c r="G6" s="141" t="s">
        <v>90</v>
      </c>
      <c r="H6" s="141" t="s">
        <v>91</v>
      </c>
      <c r="I6" s="141" t="s">
        <v>92</v>
      </c>
      <c r="J6" s="141" t="s">
        <v>4</v>
      </c>
    </row>
    <row r="7" spans="1:10" s="27" customFormat="1" ht="20.100000000000001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</row>
    <row r="8" spans="1:10" s="27" customFormat="1" ht="20.100000000000001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</row>
    <row r="9" spans="1:10" ht="11.25" customHeight="1" x14ac:dyDescent="0.2">
      <c r="A9" s="139" t="s">
        <v>0</v>
      </c>
      <c r="B9" s="139"/>
      <c r="C9" s="117">
        <v>111958.0000000006</v>
      </c>
      <c r="D9" s="117">
        <v>65311.549501545647</v>
      </c>
      <c r="E9" s="117">
        <v>19172.447904193901</v>
      </c>
      <c r="F9" s="117">
        <v>8732.8634283939955</v>
      </c>
      <c r="G9" s="117">
        <v>3652.880486280163</v>
      </c>
      <c r="H9" s="117">
        <v>9829.3007109314804</v>
      </c>
      <c r="I9" s="117">
        <v>2489.1801632385318</v>
      </c>
      <c r="J9" s="117">
        <v>2769.7778054164378</v>
      </c>
    </row>
    <row r="10" spans="1:10" ht="11.25" customHeight="1" x14ac:dyDescent="0.2">
      <c r="A10" s="138" t="s">
        <v>317</v>
      </c>
      <c r="B10" s="138"/>
      <c r="C10" s="117">
        <v>30604.94414875923</v>
      </c>
      <c r="D10" s="116">
        <v>17911.060682851439</v>
      </c>
      <c r="E10" s="116">
        <v>6110.0137021081391</v>
      </c>
      <c r="F10" s="116">
        <v>2089.6812505767798</v>
      </c>
      <c r="G10" s="116">
        <v>906.46786861544399</v>
      </c>
      <c r="H10" s="116">
        <v>2213.2663452594902</v>
      </c>
      <c r="I10" s="116">
        <v>837.10355232102791</v>
      </c>
      <c r="J10" s="116">
        <v>537.35074702695033</v>
      </c>
    </row>
    <row r="11" spans="1:10" ht="11.25" customHeight="1" x14ac:dyDescent="0.2">
      <c r="A11" s="138" t="s">
        <v>318</v>
      </c>
      <c r="B11" s="138"/>
      <c r="C11" s="117">
        <v>29909.379517077839</v>
      </c>
      <c r="D11" s="116">
        <v>18121.1604520988</v>
      </c>
      <c r="E11" s="116">
        <v>5615.6650679670292</v>
      </c>
      <c r="F11" s="116">
        <v>1773.8447616922101</v>
      </c>
      <c r="G11" s="116">
        <v>1053.945146503846</v>
      </c>
      <c r="H11" s="116">
        <v>2507.028438722115</v>
      </c>
      <c r="I11" s="116">
        <v>488.92564047042907</v>
      </c>
      <c r="J11" s="116">
        <v>348.81000962318922</v>
      </c>
    </row>
    <row r="12" spans="1:10" s="27" customFormat="1" ht="11.25" customHeight="1" x14ac:dyDescent="0.2">
      <c r="A12" s="138" t="s">
        <v>319</v>
      </c>
      <c r="B12" s="138"/>
      <c r="C12" s="117">
        <v>51443.676334163283</v>
      </c>
      <c r="D12" s="116">
        <v>29279.32836659504</v>
      </c>
      <c r="E12" s="116">
        <v>7446.7691341187328</v>
      </c>
      <c r="F12" s="116">
        <v>4869.337416125014</v>
      </c>
      <c r="G12" s="116">
        <v>1692.4674711608729</v>
      </c>
      <c r="H12" s="116">
        <v>5109.0059269498997</v>
      </c>
      <c r="I12" s="116">
        <v>1163.150970447075</v>
      </c>
      <c r="J12" s="116">
        <v>1883.617048766298</v>
      </c>
    </row>
    <row r="13" spans="1:10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  <c r="J13" s="15"/>
    </row>
    <row r="14" spans="1:10" s="27" customFormat="1" ht="11.25" customHeight="1" x14ac:dyDescent="0.2">
      <c r="A14" s="27" t="s">
        <v>401</v>
      </c>
      <c r="B14" s="41"/>
    </row>
    <row r="17" spans="3:10" ht="11.25" customHeight="1" x14ac:dyDescent="0.2">
      <c r="C17" s="43"/>
      <c r="D17" s="43"/>
      <c r="E17" s="43"/>
      <c r="F17" s="43"/>
      <c r="G17" s="43"/>
      <c r="H17" s="43"/>
      <c r="I17" s="43"/>
      <c r="J17" s="43"/>
    </row>
    <row r="20" spans="3:10" ht="12.75" x14ac:dyDescent="0.2">
      <c r="C20" s="49" t="s">
        <v>359</v>
      </c>
    </row>
  </sheetData>
  <mergeCells count="14">
    <mergeCell ref="A1:J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.7109375" style="41" customWidth="1"/>
    <col min="3" max="5" width="14.7109375" style="41"/>
    <col min="6" max="6" width="17.28515625" style="41" customWidth="1"/>
    <col min="7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44"/>
    </row>
    <row r="2" spans="1:8" ht="12.75" customHeight="1" x14ac:dyDescent="0.2"/>
    <row r="3" spans="1:8" ht="12.75" customHeight="1" x14ac:dyDescent="0.2">
      <c r="A3" s="22" t="s">
        <v>510</v>
      </c>
      <c r="G3" s="55" t="s">
        <v>212</v>
      </c>
    </row>
    <row r="4" spans="1:8" ht="12.75" customHeight="1" x14ac:dyDescent="0.2">
      <c r="A4" s="22" t="s">
        <v>547</v>
      </c>
      <c r="G4" s="50"/>
    </row>
    <row r="5" spans="1:8" s="27" customFormat="1" ht="12.75" customHeight="1" x14ac:dyDescent="0.2">
      <c r="A5" s="22" t="s">
        <v>1</v>
      </c>
    </row>
    <row r="6" spans="1:8" s="27" customFormat="1" ht="23.25" customHeight="1" x14ac:dyDescent="0.2">
      <c r="A6" s="148" t="s">
        <v>316</v>
      </c>
      <c r="B6" s="148"/>
      <c r="C6" s="141" t="s">
        <v>0</v>
      </c>
      <c r="D6" s="150" t="s">
        <v>622</v>
      </c>
      <c r="E6" s="150"/>
      <c r="F6" s="141" t="s">
        <v>130</v>
      </c>
      <c r="G6" s="141" t="s">
        <v>131</v>
      </c>
    </row>
    <row r="7" spans="1:8" s="27" customFormat="1" ht="18.75" customHeight="1" x14ac:dyDescent="0.2">
      <c r="A7" s="148"/>
      <c r="B7" s="148"/>
      <c r="C7" s="141"/>
      <c r="D7" s="151" t="s">
        <v>434</v>
      </c>
      <c r="E7" s="151" t="s">
        <v>435</v>
      </c>
      <c r="F7" s="141"/>
      <c r="G7" s="141"/>
    </row>
    <row r="8" spans="1:8" s="27" customFormat="1" ht="18.75" customHeight="1" x14ac:dyDescent="0.2">
      <c r="A8" s="148"/>
      <c r="B8" s="148"/>
      <c r="C8" s="141"/>
      <c r="D8" s="151"/>
      <c r="E8" s="151"/>
      <c r="F8" s="141"/>
      <c r="G8" s="141"/>
    </row>
    <row r="9" spans="1:8" ht="11.25" customHeight="1" x14ac:dyDescent="0.2">
      <c r="A9" s="139" t="s">
        <v>0</v>
      </c>
      <c r="B9" s="139"/>
      <c r="C9" s="123">
        <v>111958.0000000006</v>
      </c>
      <c r="D9" s="123">
        <v>44093.533294079112</v>
      </c>
      <c r="E9" s="123">
        <v>5249.9101861518038</v>
      </c>
      <c r="F9" s="123">
        <v>29268.290384617911</v>
      </c>
      <c r="G9" s="123">
        <v>33346.266135151382</v>
      </c>
    </row>
    <row r="10" spans="1:8" ht="11.25" customHeight="1" x14ac:dyDescent="0.2">
      <c r="A10" s="138" t="s">
        <v>317</v>
      </c>
      <c r="B10" s="138"/>
      <c r="C10" s="123">
        <v>30604.94414875923</v>
      </c>
      <c r="D10" s="122">
        <v>13246.23715360958</v>
      </c>
      <c r="E10" s="122">
        <v>1093.704521416561</v>
      </c>
      <c r="F10" s="122">
        <v>7433.0904782039543</v>
      </c>
      <c r="G10" s="122">
        <v>8831.9119955291426</v>
      </c>
    </row>
    <row r="11" spans="1:8" ht="11.25" customHeight="1" x14ac:dyDescent="0.2">
      <c r="A11" s="138" t="s">
        <v>318</v>
      </c>
      <c r="B11" s="138"/>
      <c r="C11" s="123">
        <v>29909.379517077839</v>
      </c>
      <c r="D11" s="122">
        <v>12104.41554942039</v>
      </c>
      <c r="E11" s="122">
        <v>1694.5395978616109</v>
      </c>
      <c r="F11" s="122">
        <v>8730.3216017404757</v>
      </c>
      <c r="G11" s="122">
        <v>7380.1027680551779</v>
      </c>
    </row>
    <row r="12" spans="1:8" s="27" customFormat="1" ht="11.25" customHeight="1" x14ac:dyDescent="0.2">
      <c r="A12" s="138" t="s">
        <v>319</v>
      </c>
      <c r="B12" s="138"/>
      <c r="C12" s="123">
        <v>51443.676334163283</v>
      </c>
      <c r="D12" s="122">
        <v>18742.880591048801</v>
      </c>
      <c r="E12" s="122">
        <v>2461.6660668736349</v>
      </c>
      <c r="F12" s="122">
        <v>13104.87830467351</v>
      </c>
      <c r="G12" s="122">
        <v>17134.25137156705</v>
      </c>
    </row>
    <row r="13" spans="1:8" s="27" customFormat="1" ht="11.25" customHeight="1" x14ac:dyDescent="0.2">
      <c r="A13" s="27" t="s">
        <v>609</v>
      </c>
      <c r="B13" s="12"/>
      <c r="C13" s="111"/>
      <c r="D13" s="112"/>
      <c r="E13" s="112"/>
      <c r="F13" s="112"/>
      <c r="G13" s="112"/>
    </row>
    <row r="14" spans="1:8" s="27" customFormat="1" ht="11.25" customHeight="1" x14ac:dyDescent="0.2">
      <c r="A14" s="27" t="s">
        <v>401</v>
      </c>
    </row>
    <row r="16" spans="1:8" ht="11.25" customHeight="1" x14ac:dyDescent="0.2">
      <c r="C16" s="54"/>
    </row>
    <row r="17" spans="3:7" ht="11.25" customHeight="1" x14ac:dyDescent="0.2">
      <c r="C17" s="43"/>
      <c r="D17" s="43"/>
      <c r="E17" s="43"/>
      <c r="F17" s="43"/>
      <c r="G17" s="43"/>
    </row>
    <row r="20" spans="3:7" ht="11.25" customHeight="1" x14ac:dyDescent="0.2">
      <c r="C20" s="49" t="s">
        <v>359</v>
      </c>
    </row>
  </sheetData>
  <mergeCells count="12">
    <mergeCell ref="A1:G1"/>
    <mergeCell ref="A12:B12"/>
    <mergeCell ref="A9:B9"/>
    <mergeCell ref="A10:B10"/>
    <mergeCell ref="A11:B11"/>
    <mergeCell ref="D6:E6"/>
    <mergeCell ref="A6:B8"/>
    <mergeCell ref="C6:C8"/>
    <mergeCell ref="F6:F8"/>
    <mergeCell ref="G6:G8"/>
    <mergeCell ref="D7:D8"/>
    <mergeCell ref="E7:E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28515625" style="41" customWidth="1"/>
    <col min="3" max="8" width="12.28515625" style="41" customWidth="1"/>
    <col min="9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</row>
    <row r="2" spans="1:8" ht="12.75" customHeight="1" x14ac:dyDescent="0.2"/>
    <row r="3" spans="1:8" ht="12.75" customHeight="1" x14ac:dyDescent="0.2">
      <c r="A3" s="22" t="s">
        <v>548</v>
      </c>
      <c r="F3" s="50"/>
      <c r="H3" s="55" t="s">
        <v>133</v>
      </c>
    </row>
    <row r="4" spans="1:8" ht="12.75" customHeight="1" x14ac:dyDescent="0.2">
      <c r="A4" s="22" t="s">
        <v>335</v>
      </c>
      <c r="F4" s="50"/>
      <c r="H4" s="55"/>
    </row>
    <row r="5" spans="1:8" s="27" customFormat="1" ht="12.75" customHeight="1" x14ac:dyDescent="0.2">
      <c r="A5" s="22" t="s">
        <v>1</v>
      </c>
    </row>
    <row r="6" spans="1:8" s="27" customFormat="1" ht="11.25" customHeight="1" x14ac:dyDescent="0.2">
      <c r="A6" s="148" t="s">
        <v>316</v>
      </c>
      <c r="B6" s="148"/>
      <c r="C6" s="141" t="s">
        <v>0</v>
      </c>
      <c r="D6" s="150" t="s">
        <v>448</v>
      </c>
      <c r="E6" s="150"/>
      <c r="F6" s="150"/>
      <c r="G6" s="150"/>
      <c r="H6" s="141" t="s">
        <v>132</v>
      </c>
    </row>
    <row r="7" spans="1:8" s="27" customFormat="1" ht="36.75" customHeight="1" x14ac:dyDescent="0.2">
      <c r="A7" s="148"/>
      <c r="B7" s="148"/>
      <c r="C7" s="141"/>
      <c r="D7" s="151" t="s">
        <v>449</v>
      </c>
      <c r="E7" s="151" t="s">
        <v>450</v>
      </c>
      <c r="F7" s="151" t="s">
        <v>451</v>
      </c>
      <c r="G7" s="151" t="s">
        <v>452</v>
      </c>
      <c r="H7" s="141"/>
    </row>
    <row r="8" spans="1:8" s="27" customFormat="1" ht="36.75" customHeight="1" x14ac:dyDescent="0.2">
      <c r="A8" s="148"/>
      <c r="B8" s="148"/>
      <c r="C8" s="141"/>
      <c r="D8" s="151"/>
      <c r="E8" s="151"/>
      <c r="F8" s="151"/>
      <c r="G8" s="151"/>
      <c r="H8" s="141"/>
    </row>
    <row r="9" spans="1:8" ht="11.25" customHeight="1" x14ac:dyDescent="0.2">
      <c r="A9" s="139" t="s">
        <v>0</v>
      </c>
      <c r="B9" s="139"/>
      <c r="C9" s="117">
        <v>78611.733864848866</v>
      </c>
      <c r="D9" s="117">
        <v>4681.0406689261381</v>
      </c>
      <c r="E9" s="117">
        <v>20036.93018086753</v>
      </c>
      <c r="F9" s="117">
        <v>20510.037299351061</v>
      </c>
      <c r="G9" s="117">
        <v>23487.607357156248</v>
      </c>
      <c r="H9" s="117">
        <v>9896.1183585475337</v>
      </c>
    </row>
    <row r="10" spans="1:8" ht="11.25" customHeight="1" x14ac:dyDescent="0.2">
      <c r="A10" s="138" t="s">
        <v>317</v>
      </c>
      <c r="B10" s="138"/>
      <c r="C10" s="117">
        <v>21773.03215323007</v>
      </c>
      <c r="D10" s="116">
        <v>1377.572061305983</v>
      </c>
      <c r="E10" s="116">
        <v>5445.7707723512794</v>
      </c>
      <c r="F10" s="116">
        <v>6706.401061835656</v>
      </c>
      <c r="G10" s="116">
        <v>6397.0222975979823</v>
      </c>
      <c r="H10" s="116">
        <v>1846.2659601392199</v>
      </c>
    </row>
    <row r="11" spans="1:8" ht="11.25" customHeight="1" x14ac:dyDescent="0.2">
      <c r="A11" s="138" t="s">
        <v>318</v>
      </c>
      <c r="B11" s="138"/>
      <c r="C11" s="117">
        <v>22529.276749022549</v>
      </c>
      <c r="D11" s="116">
        <v>1178.8119412345641</v>
      </c>
      <c r="E11" s="116">
        <v>5909.6489186197068</v>
      </c>
      <c r="F11" s="116">
        <v>5110.7691341274895</v>
      </c>
      <c r="G11" s="116">
        <v>7006.9013108673907</v>
      </c>
      <c r="H11" s="116">
        <v>3323.1454441733622</v>
      </c>
    </row>
    <row r="12" spans="1:8" s="27" customFormat="1" ht="11.25" customHeight="1" x14ac:dyDescent="0.2">
      <c r="A12" s="138" t="s">
        <v>319</v>
      </c>
      <c r="B12" s="138"/>
      <c r="C12" s="117">
        <v>34309.424962595913</v>
      </c>
      <c r="D12" s="116">
        <v>2124.6566663855929</v>
      </c>
      <c r="E12" s="116">
        <v>8681.5104898965437</v>
      </c>
      <c r="F12" s="116">
        <v>8692.86710338792</v>
      </c>
      <c r="G12" s="116">
        <v>10083.683748690941</v>
      </c>
      <c r="H12" s="116">
        <v>4726.7069542349591</v>
      </c>
    </row>
    <row r="13" spans="1:8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</row>
    <row r="14" spans="1:8" s="27" customFormat="1" ht="11.25" customHeight="1" x14ac:dyDescent="0.2">
      <c r="A14" s="27" t="s">
        <v>401</v>
      </c>
    </row>
    <row r="16" spans="1:8" ht="11.25" customHeight="1" x14ac:dyDescent="0.2">
      <c r="C16" s="54"/>
    </row>
    <row r="17" spans="1:8" ht="11.25" customHeight="1" x14ac:dyDescent="0.2">
      <c r="A17" s="43"/>
      <c r="B17" s="43"/>
      <c r="C17" s="43"/>
      <c r="D17" s="43"/>
      <c r="E17" s="43"/>
      <c r="F17" s="43"/>
      <c r="G17" s="43"/>
      <c r="H17" s="43"/>
    </row>
    <row r="20" spans="1:8" ht="11.25" customHeight="1" x14ac:dyDescent="0.2">
      <c r="C20" s="49" t="s">
        <v>359</v>
      </c>
    </row>
  </sheetData>
  <mergeCells count="13">
    <mergeCell ref="A1:H1"/>
    <mergeCell ref="A12:B12"/>
    <mergeCell ref="A9:B9"/>
    <mergeCell ref="A10:B10"/>
    <mergeCell ref="A11:B11"/>
    <mergeCell ref="D6:G6"/>
    <mergeCell ref="A6:B8"/>
    <mergeCell ref="C6:C8"/>
    <mergeCell ref="D7:D8"/>
    <mergeCell ref="E7:E8"/>
    <mergeCell ref="F7:F8"/>
    <mergeCell ref="G7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H24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3.140625" style="41" customWidth="1"/>
    <col min="3" max="5" width="20.7109375" style="41" customWidth="1"/>
    <col min="6" max="6" width="22.7109375" style="41" customWidth="1"/>
    <col min="7" max="7" width="18.85546875" style="41" customWidth="1"/>
    <col min="8" max="16384" width="14.7109375" style="41"/>
  </cols>
  <sheetData>
    <row r="1" spans="1:8" ht="12.75" x14ac:dyDescent="0.2">
      <c r="A1" s="36" t="s">
        <v>421</v>
      </c>
      <c r="B1" s="36"/>
      <c r="C1" s="36"/>
      <c r="D1" s="75"/>
      <c r="E1" s="75"/>
      <c r="F1" s="75"/>
      <c r="G1" s="75"/>
      <c r="H1" s="44"/>
    </row>
    <row r="2" spans="1:8" ht="12.75" customHeight="1" x14ac:dyDescent="0.2"/>
    <row r="3" spans="1:8" ht="12.75" customHeight="1" x14ac:dyDescent="0.2">
      <c r="A3" s="22" t="s">
        <v>549</v>
      </c>
      <c r="G3" s="46" t="s">
        <v>213</v>
      </c>
    </row>
    <row r="4" spans="1:8" ht="12.75" customHeight="1" x14ac:dyDescent="0.2">
      <c r="A4" s="22" t="s">
        <v>1</v>
      </c>
    </row>
    <row r="5" spans="1:8" s="27" customFormat="1" ht="12.75" customHeight="1" x14ac:dyDescent="0.2">
      <c r="A5" s="22"/>
    </row>
    <row r="6" spans="1:8" s="27" customFormat="1" ht="20.100000000000001" customHeight="1" x14ac:dyDescent="0.2">
      <c r="A6" s="148" t="s">
        <v>316</v>
      </c>
      <c r="B6" s="148"/>
      <c r="C6" s="141" t="s">
        <v>0</v>
      </c>
      <c r="D6" s="141" t="s">
        <v>376</v>
      </c>
      <c r="E6" s="141" t="s">
        <v>134</v>
      </c>
      <c r="F6" s="141" t="s">
        <v>135</v>
      </c>
      <c r="G6" s="141" t="s">
        <v>136</v>
      </c>
    </row>
    <row r="7" spans="1:8" s="27" customFormat="1" ht="20.100000000000001" customHeight="1" x14ac:dyDescent="0.2">
      <c r="A7" s="148"/>
      <c r="B7" s="148"/>
      <c r="C7" s="141"/>
      <c r="D7" s="141"/>
      <c r="E7" s="141"/>
      <c r="F7" s="141"/>
      <c r="G7" s="141"/>
    </row>
    <row r="8" spans="1:8" s="27" customFormat="1" ht="20.100000000000001" customHeight="1" x14ac:dyDescent="0.2">
      <c r="A8" s="148"/>
      <c r="B8" s="148"/>
      <c r="C8" s="141"/>
      <c r="D8" s="141"/>
      <c r="E8" s="141"/>
      <c r="F8" s="141"/>
      <c r="G8" s="141"/>
    </row>
    <row r="9" spans="1:8" ht="11.25" customHeight="1" x14ac:dyDescent="0.2">
      <c r="A9" s="139" t="s">
        <v>0</v>
      </c>
      <c r="B9" s="139"/>
      <c r="C9" s="117">
        <v>78611.733864848866</v>
      </c>
      <c r="D9" s="117">
        <v>16772.037151745761</v>
      </c>
      <c r="E9" s="117">
        <v>18946.657013362939</v>
      </c>
      <c r="F9" s="117">
        <v>12215.387123304101</v>
      </c>
      <c r="G9" s="117">
        <v>30677.652576435641</v>
      </c>
    </row>
    <row r="10" spans="1:8" ht="11.25" customHeight="1" x14ac:dyDescent="0.2">
      <c r="A10" s="138" t="s">
        <v>317</v>
      </c>
      <c r="B10" s="138"/>
      <c r="C10" s="117">
        <v>21773.03215323007</v>
      </c>
      <c r="D10" s="116">
        <v>4851.0743133677743</v>
      </c>
      <c r="E10" s="116">
        <v>5599.4942471307022</v>
      </c>
      <c r="F10" s="116">
        <v>3555.7071607631192</v>
      </c>
      <c r="G10" s="116">
        <v>7766.7564319685234</v>
      </c>
    </row>
    <row r="11" spans="1:8" ht="11.25" customHeight="1" x14ac:dyDescent="0.2">
      <c r="A11" s="138" t="s">
        <v>318</v>
      </c>
      <c r="B11" s="138"/>
      <c r="C11" s="117">
        <v>22529.276749022549</v>
      </c>
      <c r="D11" s="116">
        <v>4745.0862167994474</v>
      </c>
      <c r="E11" s="116">
        <v>5813.1631621784873</v>
      </c>
      <c r="F11" s="116">
        <v>3719.1337873827388</v>
      </c>
      <c r="G11" s="116">
        <v>8251.8935826618363</v>
      </c>
    </row>
    <row r="12" spans="1:8" s="27" customFormat="1" ht="11.25" customHeight="1" x14ac:dyDescent="0.2">
      <c r="A12" s="138" t="s">
        <v>319</v>
      </c>
      <c r="B12" s="138"/>
      <c r="C12" s="117">
        <v>34309.424962595913</v>
      </c>
      <c r="D12" s="116">
        <v>7175.8766215785763</v>
      </c>
      <c r="E12" s="116">
        <v>7533.9996040537717</v>
      </c>
      <c r="F12" s="116">
        <v>4940.5461751582789</v>
      </c>
      <c r="G12" s="116">
        <v>14659.00256180529</v>
      </c>
    </row>
    <row r="13" spans="1:8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</row>
    <row r="14" spans="1:8" s="27" customFormat="1" ht="11.25" customHeight="1" x14ac:dyDescent="0.2">
      <c r="A14" s="27" t="s">
        <v>401</v>
      </c>
    </row>
    <row r="16" spans="1:8" ht="11.25" customHeight="1" x14ac:dyDescent="0.2">
      <c r="C16" s="54"/>
    </row>
    <row r="17" spans="1:7" ht="11.25" customHeight="1" x14ac:dyDescent="0.2">
      <c r="A17" s="43"/>
      <c r="B17" s="43"/>
      <c r="C17" s="43"/>
      <c r="D17" s="43"/>
      <c r="E17" s="43"/>
      <c r="F17" s="43"/>
      <c r="G17" s="43"/>
    </row>
    <row r="20" spans="1:7" ht="11.25" customHeight="1" x14ac:dyDescent="0.2">
      <c r="A20" s="88"/>
      <c r="C20" s="49" t="s">
        <v>359</v>
      </c>
    </row>
    <row r="24" spans="1:7" ht="11.25" customHeight="1" x14ac:dyDescent="0.2">
      <c r="A24" s="88"/>
    </row>
  </sheetData>
  <mergeCells count="10">
    <mergeCell ref="C6:C8"/>
    <mergeCell ref="D6:D8"/>
    <mergeCell ref="E6:E8"/>
    <mergeCell ref="F6:F8"/>
    <mergeCell ref="G6:G8"/>
    <mergeCell ref="A12:B12"/>
    <mergeCell ref="A9:B9"/>
    <mergeCell ref="A10:B10"/>
    <mergeCell ref="A11:B11"/>
    <mergeCell ref="A6:B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28515625" style="41" customWidth="1"/>
    <col min="3" max="8" width="12.28515625" style="41" customWidth="1"/>
    <col min="9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</row>
    <row r="2" spans="1:8" ht="12.75" customHeight="1" x14ac:dyDescent="0.2"/>
    <row r="3" spans="1:8" ht="12.75" customHeight="1" x14ac:dyDescent="0.2">
      <c r="A3" s="22" t="s">
        <v>509</v>
      </c>
      <c r="F3" s="50"/>
      <c r="H3" s="55" t="s">
        <v>214</v>
      </c>
    </row>
    <row r="4" spans="1:8" ht="12.75" customHeight="1" x14ac:dyDescent="0.2">
      <c r="A4" s="22" t="s">
        <v>550</v>
      </c>
      <c r="F4" s="50"/>
      <c r="H4" s="50"/>
    </row>
    <row r="5" spans="1:8" s="27" customFormat="1" ht="12.75" customHeight="1" x14ac:dyDescent="0.2">
      <c r="A5" s="51" t="s">
        <v>1</v>
      </c>
    </row>
    <row r="6" spans="1:8" s="27" customFormat="1" ht="11.25" customHeight="1" x14ac:dyDescent="0.2">
      <c r="A6" s="148" t="s">
        <v>316</v>
      </c>
      <c r="B6" s="148"/>
      <c r="C6" s="141" t="s">
        <v>0</v>
      </c>
      <c r="D6" s="141" t="s">
        <v>137</v>
      </c>
      <c r="E6" s="147" t="s">
        <v>453</v>
      </c>
      <c r="F6" s="147"/>
      <c r="G6" s="147"/>
      <c r="H6" s="141" t="s">
        <v>138</v>
      </c>
    </row>
    <row r="7" spans="1:8" s="27" customFormat="1" ht="33.75" customHeight="1" x14ac:dyDescent="0.2">
      <c r="A7" s="148"/>
      <c r="B7" s="148"/>
      <c r="C7" s="141"/>
      <c r="D7" s="141"/>
      <c r="E7" s="151" t="s">
        <v>454</v>
      </c>
      <c r="F7" s="151" t="s">
        <v>455</v>
      </c>
      <c r="G7" s="151" t="s">
        <v>456</v>
      </c>
      <c r="H7" s="141"/>
    </row>
    <row r="8" spans="1:8" s="27" customFormat="1" ht="33.75" customHeight="1" x14ac:dyDescent="0.2">
      <c r="A8" s="148"/>
      <c r="B8" s="148"/>
      <c r="C8" s="141"/>
      <c r="D8" s="141"/>
      <c r="E8" s="151"/>
      <c r="F8" s="151"/>
      <c r="G8" s="151"/>
      <c r="H8" s="141"/>
    </row>
    <row r="9" spans="1:8" ht="11.25" customHeight="1" x14ac:dyDescent="0.2">
      <c r="A9" s="139" t="s">
        <v>0</v>
      </c>
      <c r="B9" s="139"/>
      <c r="C9" s="117">
        <v>78611.733864848866</v>
      </c>
      <c r="D9" s="117">
        <v>28242.4427861767</v>
      </c>
      <c r="E9" s="117">
        <v>14686.60940585042</v>
      </c>
      <c r="F9" s="117">
        <v>11198.49421384211</v>
      </c>
      <c r="G9" s="117">
        <v>14131.885341014869</v>
      </c>
      <c r="H9" s="117">
        <v>36578.661369193243</v>
      </c>
    </row>
    <row r="10" spans="1:8" ht="11.25" customHeight="1" x14ac:dyDescent="0.2">
      <c r="A10" s="138" t="s">
        <v>317</v>
      </c>
      <c r="B10" s="138"/>
      <c r="C10" s="117">
        <v>21773.03215323007</v>
      </c>
      <c r="D10" s="116">
        <v>7720.7298298782343</v>
      </c>
      <c r="E10" s="116">
        <v>4059.034424546116</v>
      </c>
      <c r="F10" s="116">
        <v>2538.2552158819431</v>
      </c>
      <c r="G10" s="116">
        <v>4089.7832761008922</v>
      </c>
      <c r="H10" s="116">
        <v>10284.680544516779</v>
      </c>
    </row>
    <row r="11" spans="1:8" ht="11.25" customHeight="1" x14ac:dyDescent="0.2">
      <c r="A11" s="138" t="s">
        <v>318</v>
      </c>
      <c r="B11" s="138"/>
      <c r="C11" s="117">
        <v>22529.276749022549</v>
      </c>
      <c r="D11" s="116">
        <v>8652.4247276070037</v>
      </c>
      <c r="E11" s="116">
        <v>4750.5838462721376</v>
      </c>
      <c r="F11" s="116">
        <v>3646.698724882122</v>
      </c>
      <c r="G11" s="116">
        <v>4520.8135730437334</v>
      </c>
      <c r="H11" s="116">
        <v>9610.9620528633677</v>
      </c>
    </row>
    <row r="12" spans="1:8" s="27" customFormat="1" ht="11.25" customHeight="1" x14ac:dyDescent="0.2">
      <c r="A12" s="138" t="s">
        <v>319</v>
      </c>
      <c r="B12" s="138"/>
      <c r="C12" s="117">
        <v>34309.424962595913</v>
      </c>
      <c r="D12" s="116">
        <v>11869.288228691479</v>
      </c>
      <c r="E12" s="116">
        <v>5876.9911350321709</v>
      </c>
      <c r="F12" s="116">
        <v>5013.5402730780615</v>
      </c>
      <c r="G12" s="116">
        <v>5521.2884918702721</v>
      </c>
      <c r="H12" s="116">
        <v>16683.01877181296</v>
      </c>
    </row>
    <row r="13" spans="1:8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</row>
    <row r="14" spans="1:8" s="27" customFormat="1" ht="11.25" customHeight="1" x14ac:dyDescent="0.2">
      <c r="A14" s="27" t="s">
        <v>401</v>
      </c>
    </row>
    <row r="15" spans="1:8" ht="11.25" customHeight="1" x14ac:dyDescent="0.2">
      <c r="D15" s="87"/>
    </row>
    <row r="16" spans="1:8" ht="11.25" customHeight="1" x14ac:dyDescent="0.2">
      <c r="C16" s="54"/>
    </row>
    <row r="17" spans="1:8" ht="11.25" customHeight="1" x14ac:dyDescent="0.2">
      <c r="A17" s="43"/>
      <c r="B17" s="43"/>
      <c r="C17" s="43"/>
      <c r="D17" s="43"/>
      <c r="E17" s="43"/>
      <c r="F17" s="43"/>
      <c r="G17" s="43"/>
      <c r="H17" s="43"/>
    </row>
    <row r="20" spans="1:8" ht="11.25" customHeight="1" x14ac:dyDescent="0.2">
      <c r="C20" s="49" t="s">
        <v>359</v>
      </c>
    </row>
  </sheetData>
  <mergeCells count="13">
    <mergeCell ref="G7:G8"/>
    <mergeCell ref="A1:H1"/>
    <mergeCell ref="E6:G6"/>
    <mergeCell ref="A12:B12"/>
    <mergeCell ref="A9:B9"/>
    <mergeCell ref="A10:B10"/>
    <mergeCell ref="A11:B11"/>
    <mergeCell ref="A6:B8"/>
    <mergeCell ref="C6:C8"/>
    <mergeCell ref="D6:D8"/>
    <mergeCell ref="H6:H8"/>
    <mergeCell ref="E7:E8"/>
    <mergeCell ref="F7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I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9.85546875" style="40" customWidth="1"/>
    <col min="3" max="3" width="10.7109375" style="41" customWidth="1"/>
    <col min="4" max="7" width="10.7109375" style="40" customWidth="1"/>
    <col min="8" max="9" width="10.7109375" style="79" customWidth="1"/>
    <col min="10" max="16384" width="14.7109375" style="40"/>
  </cols>
  <sheetData>
    <row r="1" spans="1:9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37"/>
    </row>
    <row r="2" spans="1:9" ht="12.75" customHeight="1" x14ac:dyDescent="0.2">
      <c r="A2" s="25" t="s">
        <v>508</v>
      </c>
      <c r="F2" s="60"/>
      <c r="H2" s="62"/>
      <c r="I2" s="61" t="s">
        <v>352</v>
      </c>
    </row>
    <row r="3" spans="1:9" ht="12.75" customHeight="1" x14ac:dyDescent="0.2">
      <c r="A3" s="25" t="s">
        <v>551</v>
      </c>
      <c r="F3" s="60"/>
      <c r="I3" s="60"/>
    </row>
    <row r="4" spans="1:9" ht="12.75" customHeight="1" x14ac:dyDescent="0.2">
      <c r="A4" s="25" t="s">
        <v>335</v>
      </c>
    </row>
    <row r="5" spans="1:9" s="13" customFormat="1" ht="12.75" customHeight="1" x14ac:dyDescent="0.2">
      <c r="A5" s="24" t="s">
        <v>1</v>
      </c>
      <c r="C5" s="27"/>
      <c r="H5" s="80"/>
      <c r="I5" s="80"/>
    </row>
    <row r="6" spans="1:9" s="13" customFormat="1" ht="18.75" customHeight="1" x14ac:dyDescent="0.2">
      <c r="A6" s="148" t="s">
        <v>316</v>
      </c>
      <c r="B6" s="148"/>
      <c r="C6" s="141" t="s">
        <v>0</v>
      </c>
      <c r="D6" s="152">
        <v>0</v>
      </c>
      <c r="E6" s="152" t="s">
        <v>139</v>
      </c>
      <c r="F6" s="152" t="s">
        <v>140</v>
      </c>
      <c r="G6" s="152" t="s">
        <v>141</v>
      </c>
      <c r="H6" s="152">
        <v>1</v>
      </c>
      <c r="I6" s="152" t="s">
        <v>142</v>
      </c>
    </row>
    <row r="7" spans="1:9" s="13" customFormat="1" ht="18.75" customHeight="1" x14ac:dyDescent="0.2">
      <c r="A7" s="148"/>
      <c r="B7" s="148"/>
      <c r="C7" s="141"/>
      <c r="D7" s="152"/>
      <c r="E7" s="152"/>
      <c r="F7" s="152"/>
      <c r="G7" s="152"/>
      <c r="H7" s="152"/>
      <c r="I7" s="152"/>
    </row>
    <row r="8" spans="1:9" s="13" customFormat="1" ht="18.75" customHeight="1" x14ac:dyDescent="0.2">
      <c r="A8" s="148"/>
      <c r="B8" s="148"/>
      <c r="C8" s="141"/>
      <c r="D8" s="152"/>
      <c r="E8" s="152"/>
      <c r="F8" s="152"/>
      <c r="G8" s="152"/>
      <c r="H8" s="152"/>
      <c r="I8" s="152"/>
    </row>
    <row r="9" spans="1:9" ht="11.25" customHeight="1" x14ac:dyDescent="0.2">
      <c r="A9" s="139" t="s">
        <v>0</v>
      </c>
      <c r="B9" s="139"/>
      <c r="C9" s="117">
        <v>42033.072495655419</v>
      </c>
      <c r="D9" s="117">
        <v>5128.0861966267721</v>
      </c>
      <c r="E9" s="117">
        <v>16039.12514748891</v>
      </c>
      <c r="F9" s="117">
        <v>6428.1287510032207</v>
      </c>
      <c r="G9" s="117">
        <v>6045.7082615723466</v>
      </c>
      <c r="H9" s="117">
        <v>6072.1159840088376</v>
      </c>
      <c r="I9" s="117">
        <v>2319.908154955333</v>
      </c>
    </row>
    <row r="10" spans="1:9" ht="11.25" customHeight="1" x14ac:dyDescent="0.2">
      <c r="A10" s="138" t="s">
        <v>317</v>
      </c>
      <c r="B10" s="138"/>
      <c r="C10" s="117">
        <v>11488.35160871331</v>
      </c>
      <c r="D10" s="116">
        <v>1434.7896002536741</v>
      </c>
      <c r="E10" s="116">
        <v>4537.182456024927</v>
      </c>
      <c r="F10" s="116">
        <v>1762.3112940687431</v>
      </c>
      <c r="G10" s="116">
        <v>1684.4149110394469</v>
      </c>
      <c r="H10" s="116">
        <v>1399.620017762313</v>
      </c>
      <c r="I10" s="116">
        <v>670.03332956421661</v>
      </c>
    </row>
    <row r="11" spans="1:9" ht="11.25" customHeight="1" x14ac:dyDescent="0.2">
      <c r="A11" s="138" t="s">
        <v>318</v>
      </c>
      <c r="B11" s="138"/>
      <c r="C11" s="117">
        <v>12918.314696159079</v>
      </c>
      <c r="D11" s="116">
        <v>1452.7431366114431</v>
      </c>
      <c r="E11" s="116">
        <v>5171.3212711851957</v>
      </c>
      <c r="F11" s="116">
        <v>1876.960280266311</v>
      </c>
      <c r="G11" s="116">
        <v>1831.955996407655</v>
      </c>
      <c r="H11" s="116">
        <v>2017.3779691609329</v>
      </c>
      <c r="I11" s="116">
        <v>567.95604252760472</v>
      </c>
    </row>
    <row r="12" spans="1:9" s="13" customFormat="1" ht="11.25" customHeight="1" x14ac:dyDescent="0.2">
      <c r="A12" s="138" t="s">
        <v>319</v>
      </c>
      <c r="B12" s="138"/>
      <c r="C12" s="117">
        <v>17626.406190782949</v>
      </c>
      <c r="D12" s="116">
        <v>2240.5534597616529</v>
      </c>
      <c r="E12" s="116">
        <v>6330.621420278816</v>
      </c>
      <c r="F12" s="116">
        <v>2788.857176668168</v>
      </c>
      <c r="G12" s="116">
        <v>2529.3373541252481</v>
      </c>
      <c r="H12" s="116">
        <v>2655.1179970855892</v>
      </c>
      <c r="I12" s="116">
        <v>1081.918782863512</v>
      </c>
    </row>
    <row r="13" spans="1:9" s="13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</row>
    <row r="14" spans="1:9" s="13" customFormat="1" ht="11.25" customHeight="1" x14ac:dyDescent="0.2">
      <c r="A14" s="27" t="s">
        <v>401</v>
      </c>
      <c r="C14" s="27"/>
      <c r="H14" s="80"/>
      <c r="I14" s="80"/>
    </row>
    <row r="16" spans="1:9" ht="11.25" customHeight="1" x14ac:dyDescent="0.2">
      <c r="A16" s="41"/>
      <c r="B16" s="41"/>
      <c r="C16" s="54"/>
      <c r="D16" s="41"/>
      <c r="E16" s="41"/>
      <c r="F16" s="41"/>
      <c r="G16" s="41"/>
      <c r="H16" s="41"/>
      <c r="I16" s="41"/>
    </row>
    <row r="17" spans="1:9" ht="11.2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</row>
    <row r="20" spans="1:9" ht="11.25" customHeight="1" x14ac:dyDescent="0.2">
      <c r="C20" s="49" t="s">
        <v>359</v>
      </c>
    </row>
  </sheetData>
  <mergeCells count="13">
    <mergeCell ref="A1:I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J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28515625" style="41" customWidth="1"/>
    <col min="3" max="8" width="12.28515625" style="41" customWidth="1"/>
    <col min="9" max="16384" width="14.7109375" style="41"/>
  </cols>
  <sheetData>
    <row r="1" spans="1:10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</row>
    <row r="2" spans="1:10" ht="12.75" customHeight="1" x14ac:dyDescent="0.2"/>
    <row r="3" spans="1:10" ht="12.75" customHeight="1" x14ac:dyDescent="0.2">
      <c r="A3" s="22" t="s">
        <v>507</v>
      </c>
      <c r="F3" s="50"/>
      <c r="H3" s="55" t="s">
        <v>215</v>
      </c>
      <c r="J3" s="74"/>
    </row>
    <row r="4" spans="1:10" ht="12.75" customHeight="1" x14ac:dyDescent="0.25">
      <c r="A4" s="22" t="s">
        <v>552</v>
      </c>
      <c r="F4" s="50"/>
      <c r="H4" s="50"/>
      <c r="J4" s="86"/>
    </row>
    <row r="5" spans="1:10" s="27" customFormat="1" ht="12.75" customHeight="1" x14ac:dyDescent="0.2">
      <c r="A5" s="51" t="s">
        <v>1</v>
      </c>
    </row>
    <row r="6" spans="1:10" s="27" customFormat="1" ht="11.25" customHeight="1" x14ac:dyDescent="0.2">
      <c r="A6" s="148" t="s">
        <v>316</v>
      </c>
      <c r="B6" s="148"/>
      <c r="C6" s="141" t="s">
        <v>0</v>
      </c>
      <c r="D6" s="141" t="s">
        <v>137</v>
      </c>
      <c r="E6" s="147" t="s">
        <v>453</v>
      </c>
      <c r="F6" s="147"/>
      <c r="G6" s="147"/>
      <c r="H6" s="141" t="s">
        <v>138</v>
      </c>
    </row>
    <row r="7" spans="1:10" s="27" customFormat="1" ht="39" customHeight="1" x14ac:dyDescent="0.2">
      <c r="A7" s="148"/>
      <c r="B7" s="148"/>
      <c r="C7" s="141"/>
      <c r="D7" s="141"/>
      <c r="E7" s="151" t="s">
        <v>454</v>
      </c>
      <c r="F7" s="151" t="s">
        <v>455</v>
      </c>
      <c r="G7" s="151" t="s">
        <v>456</v>
      </c>
      <c r="H7" s="141"/>
    </row>
    <row r="8" spans="1:10" s="27" customFormat="1" ht="39" customHeight="1" x14ac:dyDescent="0.2">
      <c r="A8" s="148"/>
      <c r="B8" s="148"/>
      <c r="C8" s="141"/>
      <c r="D8" s="141"/>
      <c r="E8" s="151"/>
      <c r="F8" s="151"/>
      <c r="G8" s="151"/>
      <c r="H8" s="141"/>
    </row>
    <row r="9" spans="1:10" ht="11.25" customHeight="1" x14ac:dyDescent="0.2">
      <c r="A9" s="139" t="s">
        <v>0</v>
      </c>
      <c r="B9" s="139"/>
      <c r="C9" s="117">
        <v>78611.733864848866</v>
      </c>
      <c r="D9" s="117">
        <v>23333.508721712831</v>
      </c>
      <c r="E9" s="117">
        <v>15384.726563648899</v>
      </c>
      <c r="F9" s="117">
        <v>10295.204409167611</v>
      </c>
      <c r="G9" s="117">
        <v>13587.532074035989</v>
      </c>
      <c r="H9" s="117">
        <v>42433.538698245757</v>
      </c>
    </row>
    <row r="10" spans="1:10" ht="11.25" customHeight="1" x14ac:dyDescent="0.2">
      <c r="A10" s="138" t="s">
        <v>317</v>
      </c>
      <c r="B10" s="138"/>
      <c r="C10" s="117">
        <v>21773.03215323007</v>
      </c>
      <c r="D10" s="116">
        <v>5699.1727190513211</v>
      </c>
      <c r="E10" s="116">
        <v>4030.77965618708</v>
      </c>
      <c r="F10" s="116">
        <v>2550.0007524692269</v>
      </c>
      <c r="G10" s="116">
        <v>3715.7028206563859</v>
      </c>
      <c r="H10" s="116">
        <v>12353.71693658989</v>
      </c>
    </row>
    <row r="11" spans="1:10" ht="11.25" customHeight="1" x14ac:dyDescent="0.2">
      <c r="A11" s="138" t="s">
        <v>318</v>
      </c>
      <c r="B11" s="138"/>
      <c r="C11" s="117">
        <v>22529.276749022549</v>
      </c>
      <c r="D11" s="116">
        <v>7101.9855798233903</v>
      </c>
      <c r="E11" s="116">
        <v>4990.0304528241877</v>
      </c>
      <c r="F11" s="116">
        <v>3244.480388093175</v>
      </c>
      <c r="G11" s="116">
        <v>4027.0060423782288</v>
      </c>
      <c r="H11" s="116">
        <v>11287.20847636667</v>
      </c>
    </row>
    <row r="12" spans="1:10" s="27" customFormat="1" ht="11.25" customHeight="1" x14ac:dyDescent="0.2">
      <c r="A12" s="138" t="s">
        <v>319</v>
      </c>
      <c r="B12" s="138"/>
      <c r="C12" s="117">
        <v>34309.424962595913</v>
      </c>
      <c r="D12" s="116">
        <v>10532.350422838101</v>
      </c>
      <c r="E12" s="116">
        <v>6363.916454637656</v>
      </c>
      <c r="F12" s="116">
        <v>4500.7232686052157</v>
      </c>
      <c r="G12" s="116">
        <v>5844.8232110013914</v>
      </c>
      <c r="H12" s="116">
        <v>18792.61328528899</v>
      </c>
    </row>
    <row r="13" spans="1:10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</row>
    <row r="14" spans="1:10" s="27" customFormat="1" ht="11.25" customHeight="1" x14ac:dyDescent="0.2">
      <c r="A14" s="27" t="s">
        <v>401</v>
      </c>
    </row>
    <row r="15" spans="1:10" ht="11.25" customHeight="1" x14ac:dyDescent="0.2">
      <c r="D15" s="87"/>
    </row>
    <row r="16" spans="1:10" ht="11.25" customHeight="1" x14ac:dyDescent="0.2">
      <c r="C16" s="54"/>
    </row>
    <row r="17" spans="1:8" ht="11.25" customHeight="1" x14ac:dyDescent="0.2">
      <c r="A17" s="43"/>
      <c r="B17" s="43"/>
      <c r="C17" s="43"/>
      <c r="D17" s="43"/>
      <c r="E17" s="43"/>
      <c r="F17" s="43"/>
      <c r="G17" s="43"/>
      <c r="H17" s="43"/>
    </row>
    <row r="20" spans="1:8" ht="11.25" customHeight="1" x14ac:dyDescent="0.2">
      <c r="C20" s="49" t="s">
        <v>359</v>
      </c>
    </row>
  </sheetData>
  <mergeCells count="13">
    <mergeCell ref="G7:G8"/>
    <mergeCell ref="A1:H1"/>
    <mergeCell ref="A12:B12"/>
    <mergeCell ref="A9:B9"/>
    <mergeCell ref="A10:B10"/>
    <mergeCell ref="A11:B11"/>
    <mergeCell ref="E6:G6"/>
    <mergeCell ref="A6:B8"/>
    <mergeCell ref="C6:C8"/>
    <mergeCell ref="D6:D8"/>
    <mergeCell ref="H6:H8"/>
    <mergeCell ref="E7:E8"/>
    <mergeCell ref="F7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I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9.85546875" style="40" customWidth="1"/>
    <col min="3" max="3" width="10.7109375" style="41" customWidth="1"/>
    <col min="4" max="7" width="10.7109375" style="40" customWidth="1"/>
    <col min="8" max="9" width="10.7109375" style="79" customWidth="1"/>
    <col min="10" max="16384" width="14.7109375" style="40"/>
  </cols>
  <sheetData>
    <row r="1" spans="1:9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37"/>
    </row>
    <row r="2" spans="1:9" ht="12.75" customHeight="1" x14ac:dyDescent="0.2">
      <c r="A2" s="25" t="s">
        <v>506</v>
      </c>
      <c r="F2" s="60"/>
      <c r="H2" s="62"/>
      <c r="I2" s="62" t="s">
        <v>216</v>
      </c>
    </row>
    <row r="3" spans="1:9" ht="12.75" customHeight="1" x14ac:dyDescent="0.2">
      <c r="A3" s="25" t="s">
        <v>551</v>
      </c>
      <c r="F3" s="60"/>
      <c r="I3" s="60"/>
    </row>
    <row r="4" spans="1:9" ht="12.75" customHeight="1" x14ac:dyDescent="0.2">
      <c r="A4" s="25" t="s">
        <v>335</v>
      </c>
    </row>
    <row r="5" spans="1:9" s="13" customFormat="1" ht="12.75" customHeight="1" x14ac:dyDescent="0.2">
      <c r="A5" s="24" t="s">
        <v>1</v>
      </c>
      <c r="C5" s="27"/>
      <c r="H5" s="80"/>
      <c r="I5" s="80"/>
    </row>
    <row r="6" spans="1:9" s="13" customFormat="1" ht="19.5" customHeight="1" x14ac:dyDescent="0.2">
      <c r="A6" s="148" t="s">
        <v>316</v>
      </c>
      <c r="B6" s="148"/>
      <c r="C6" s="141" t="s">
        <v>0</v>
      </c>
      <c r="D6" s="152">
        <v>0</v>
      </c>
      <c r="E6" s="152" t="s">
        <v>139</v>
      </c>
      <c r="F6" s="152" t="s">
        <v>140</v>
      </c>
      <c r="G6" s="152" t="s">
        <v>141</v>
      </c>
      <c r="H6" s="152">
        <v>1</v>
      </c>
      <c r="I6" s="152" t="s">
        <v>142</v>
      </c>
    </row>
    <row r="7" spans="1:9" s="13" customFormat="1" ht="19.5" customHeight="1" x14ac:dyDescent="0.2">
      <c r="A7" s="148"/>
      <c r="B7" s="148"/>
      <c r="C7" s="141"/>
      <c r="D7" s="152"/>
      <c r="E7" s="152"/>
      <c r="F7" s="152"/>
      <c r="G7" s="152"/>
      <c r="H7" s="152"/>
      <c r="I7" s="152"/>
    </row>
    <row r="8" spans="1:9" s="13" customFormat="1" ht="19.5" customHeight="1" x14ac:dyDescent="0.2">
      <c r="A8" s="148"/>
      <c r="B8" s="148"/>
      <c r="C8" s="141"/>
      <c r="D8" s="152"/>
      <c r="E8" s="152"/>
      <c r="F8" s="152"/>
      <c r="G8" s="152"/>
      <c r="H8" s="152"/>
      <c r="I8" s="152"/>
    </row>
    <row r="9" spans="1:9" ht="11.25" customHeight="1" x14ac:dyDescent="0.2">
      <c r="A9" s="139" t="s">
        <v>0</v>
      </c>
      <c r="B9" s="139"/>
      <c r="C9" s="117">
        <v>36178.195166602993</v>
      </c>
      <c r="D9" s="117">
        <v>5060.3623211771146</v>
      </c>
      <c r="E9" s="117">
        <v>13603.565410458081</v>
      </c>
      <c r="F9" s="117">
        <v>4155.0262549938707</v>
      </c>
      <c r="G9" s="117">
        <v>4258.4682596293633</v>
      </c>
      <c r="H9" s="117">
        <v>7372.3630215094836</v>
      </c>
      <c r="I9" s="117">
        <v>1728.4098988351029</v>
      </c>
    </row>
    <row r="10" spans="1:9" ht="11.25" customHeight="1" x14ac:dyDescent="0.2">
      <c r="A10" s="138" t="s">
        <v>317</v>
      </c>
      <c r="B10" s="138"/>
      <c r="C10" s="117">
        <v>9419.3152166401978</v>
      </c>
      <c r="D10" s="116">
        <v>1377.4046743346869</v>
      </c>
      <c r="E10" s="116">
        <v>3784.9665079373331</v>
      </c>
      <c r="F10" s="116">
        <v>1064.9351813719641</v>
      </c>
      <c r="G10" s="116">
        <v>1058.105593562964</v>
      </c>
      <c r="H10" s="116">
        <v>1571.4985784968219</v>
      </c>
      <c r="I10" s="116">
        <v>562.40468093644461</v>
      </c>
    </row>
    <row r="11" spans="1:9" ht="11.25" customHeight="1" x14ac:dyDescent="0.2">
      <c r="A11" s="138" t="s">
        <v>318</v>
      </c>
      <c r="B11" s="138"/>
      <c r="C11" s="117">
        <v>11242.068272655821</v>
      </c>
      <c r="D11" s="116">
        <v>1296.754789927475</v>
      </c>
      <c r="E11" s="116">
        <v>4286.5538838674338</v>
      </c>
      <c r="F11" s="116">
        <v>1330.6285199243671</v>
      </c>
      <c r="G11" s="116">
        <v>1479.328263357361</v>
      </c>
      <c r="H11" s="116">
        <v>2307.3134993238309</v>
      </c>
      <c r="I11" s="116">
        <v>541.48931625538057</v>
      </c>
    </row>
    <row r="12" spans="1:9" s="13" customFormat="1" ht="11.25" customHeight="1" x14ac:dyDescent="0.2">
      <c r="A12" s="138" t="s">
        <v>319</v>
      </c>
      <c r="B12" s="138"/>
      <c r="C12" s="117">
        <v>15516.81167730696</v>
      </c>
      <c r="D12" s="116">
        <v>2386.2028569149529</v>
      </c>
      <c r="E12" s="116">
        <v>5532.045018653318</v>
      </c>
      <c r="F12" s="116">
        <v>1759.4625536975379</v>
      </c>
      <c r="G12" s="116">
        <v>1721.0344027090409</v>
      </c>
      <c r="H12" s="116">
        <v>3493.5509436888351</v>
      </c>
      <c r="I12" s="116">
        <v>624.5159016432782</v>
      </c>
    </row>
    <row r="13" spans="1:9" s="13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</row>
    <row r="14" spans="1:9" s="13" customFormat="1" ht="11.25" customHeight="1" x14ac:dyDescent="0.2">
      <c r="A14" s="27" t="s">
        <v>401</v>
      </c>
      <c r="C14" s="27"/>
      <c r="H14" s="80"/>
      <c r="I14" s="80"/>
    </row>
    <row r="15" spans="1:9" ht="11.25" customHeight="1" x14ac:dyDescent="0.2">
      <c r="A15" s="84"/>
    </row>
    <row r="16" spans="1:9" ht="11.25" customHeight="1" x14ac:dyDescent="0.2">
      <c r="A16" s="41"/>
      <c r="B16" s="41"/>
      <c r="C16" s="54"/>
      <c r="D16" s="41"/>
      <c r="E16" s="41"/>
      <c r="F16" s="41"/>
      <c r="G16" s="41"/>
      <c r="H16" s="41"/>
      <c r="I16" s="41"/>
    </row>
    <row r="17" spans="1:9" ht="11.2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</row>
    <row r="20" spans="1:9" ht="11.25" customHeight="1" x14ac:dyDescent="0.2">
      <c r="C20" s="49" t="s">
        <v>359</v>
      </c>
    </row>
  </sheetData>
  <mergeCells count="13">
    <mergeCell ref="A1:I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28515625" style="41" customWidth="1"/>
    <col min="3" max="6" width="14.7109375" style="41"/>
    <col min="7" max="7" width="14.7109375" style="42"/>
    <col min="8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44"/>
    </row>
    <row r="2" spans="1:8" ht="12.75" customHeight="1" x14ac:dyDescent="0.2"/>
    <row r="3" spans="1:8" ht="12.75" customHeight="1" x14ac:dyDescent="0.2">
      <c r="A3" s="22" t="s">
        <v>505</v>
      </c>
      <c r="E3" s="50"/>
      <c r="G3" s="46" t="s">
        <v>217</v>
      </c>
    </row>
    <row r="4" spans="1:8" ht="12.75" customHeight="1" x14ac:dyDescent="0.2">
      <c r="A4" s="22" t="s">
        <v>553</v>
      </c>
      <c r="E4" s="50"/>
      <c r="G4" s="50"/>
    </row>
    <row r="5" spans="1:8" s="27" customFormat="1" ht="12.75" customHeight="1" x14ac:dyDescent="0.2">
      <c r="A5" s="51" t="s">
        <v>1</v>
      </c>
      <c r="G5" s="28"/>
    </row>
    <row r="6" spans="1:8" s="27" customFormat="1" ht="11.25" customHeight="1" x14ac:dyDescent="0.2">
      <c r="A6" s="148" t="s">
        <v>316</v>
      </c>
      <c r="B6" s="148"/>
      <c r="C6" s="141" t="s">
        <v>0</v>
      </c>
      <c r="D6" s="147" t="s">
        <v>457</v>
      </c>
      <c r="E6" s="147"/>
      <c r="F6" s="147"/>
      <c r="G6" s="141" t="s">
        <v>143</v>
      </c>
    </row>
    <row r="7" spans="1:8" s="27" customFormat="1" ht="28.5" customHeight="1" x14ac:dyDescent="0.2">
      <c r="A7" s="148"/>
      <c r="B7" s="148"/>
      <c r="C7" s="141"/>
      <c r="D7" s="151" t="s">
        <v>353</v>
      </c>
      <c r="E7" s="151" t="s">
        <v>414</v>
      </c>
      <c r="F7" s="151" t="s">
        <v>415</v>
      </c>
      <c r="G7" s="141"/>
    </row>
    <row r="8" spans="1:8" s="27" customFormat="1" ht="28.5" customHeight="1" x14ac:dyDescent="0.2">
      <c r="A8" s="148"/>
      <c r="B8" s="148"/>
      <c r="C8" s="141"/>
      <c r="D8" s="151"/>
      <c r="E8" s="151"/>
      <c r="F8" s="151"/>
      <c r="G8" s="141"/>
    </row>
    <row r="9" spans="1:8" ht="11.25" customHeight="1" x14ac:dyDescent="0.2">
      <c r="A9" s="139" t="s">
        <v>0</v>
      </c>
      <c r="B9" s="139"/>
      <c r="C9" s="117">
        <v>111958.0000000006</v>
      </c>
      <c r="D9" s="117">
        <v>39016.228937548272</v>
      </c>
      <c r="E9" s="117">
        <v>9493.1133485287301</v>
      </c>
      <c r="F9" s="117">
        <v>2121.0236717768171</v>
      </c>
      <c r="G9" s="117">
        <v>61327.634042146521</v>
      </c>
    </row>
    <row r="10" spans="1:8" ht="11.25" customHeight="1" x14ac:dyDescent="0.2">
      <c r="A10" s="138" t="s">
        <v>317</v>
      </c>
      <c r="B10" s="138"/>
      <c r="C10" s="117">
        <v>30604.94414875923</v>
      </c>
      <c r="D10" s="116">
        <v>10624.972524890591</v>
      </c>
      <c r="E10" s="116">
        <v>2562.7965816058741</v>
      </c>
      <c r="F10" s="116">
        <v>610.14917693903908</v>
      </c>
      <c r="G10" s="116">
        <v>16807.025865323762</v>
      </c>
    </row>
    <row r="11" spans="1:8" ht="11.25" customHeight="1" x14ac:dyDescent="0.2">
      <c r="A11" s="138" t="s">
        <v>318</v>
      </c>
      <c r="B11" s="138"/>
      <c r="C11" s="117">
        <v>29909.379517077839</v>
      </c>
      <c r="D11" s="116">
        <v>11374.91548691802</v>
      </c>
      <c r="E11" s="116">
        <v>2720.15591065014</v>
      </c>
      <c r="F11" s="116">
        <v>492.91980514616631</v>
      </c>
      <c r="G11" s="116">
        <v>15321.388314363279</v>
      </c>
    </row>
    <row r="12" spans="1:8" s="27" customFormat="1" ht="11.25" customHeight="1" x14ac:dyDescent="0.2">
      <c r="A12" s="138" t="s">
        <v>319</v>
      </c>
      <c r="B12" s="138"/>
      <c r="C12" s="117">
        <v>51443.676334163283</v>
      </c>
      <c r="D12" s="116">
        <v>17016.340925739609</v>
      </c>
      <c r="E12" s="116">
        <v>4210.1608562727324</v>
      </c>
      <c r="F12" s="116">
        <v>1017.95468969161</v>
      </c>
      <c r="G12" s="116">
        <v>29199.21986245898</v>
      </c>
    </row>
    <row r="13" spans="1:8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</row>
    <row r="14" spans="1:8" s="27" customFormat="1" ht="11.25" customHeight="1" x14ac:dyDescent="0.2">
      <c r="A14" s="27" t="s">
        <v>375</v>
      </c>
      <c r="G14" s="28"/>
    </row>
    <row r="15" spans="1:8" ht="11.25" customHeight="1" x14ac:dyDescent="0.2">
      <c r="A15" s="41" t="s">
        <v>401</v>
      </c>
    </row>
    <row r="17" spans="3:7" ht="11.25" customHeight="1" x14ac:dyDescent="0.2">
      <c r="C17" s="54"/>
      <c r="G17" s="41"/>
    </row>
    <row r="18" spans="3:7" ht="11.25" customHeight="1" x14ac:dyDescent="0.2">
      <c r="C18" s="43"/>
      <c r="D18" s="43"/>
      <c r="E18" s="43"/>
      <c r="F18" s="43"/>
      <c r="G18" s="43"/>
    </row>
    <row r="20" spans="3:7" ht="11.25" customHeight="1" x14ac:dyDescent="0.2">
      <c r="C20" s="49" t="s">
        <v>359</v>
      </c>
    </row>
  </sheetData>
  <mergeCells count="12">
    <mergeCell ref="G6:G8"/>
    <mergeCell ref="D7:D8"/>
    <mergeCell ref="A1:G1"/>
    <mergeCell ref="A12:B12"/>
    <mergeCell ref="A9:B9"/>
    <mergeCell ref="A10:B10"/>
    <mergeCell ref="A11:B11"/>
    <mergeCell ref="D6:F6"/>
    <mergeCell ref="A6:B8"/>
    <mergeCell ref="C6:C8"/>
    <mergeCell ref="E7:E8"/>
    <mergeCell ref="F7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28515625" style="41" customWidth="1"/>
    <col min="3" max="6" width="14.7109375" style="41"/>
    <col min="7" max="7" width="14.7109375" style="42"/>
    <col min="8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44"/>
    </row>
    <row r="2" spans="1:8" ht="12.75" customHeight="1" x14ac:dyDescent="0.2"/>
    <row r="3" spans="1:8" ht="12.75" customHeight="1" x14ac:dyDescent="0.2">
      <c r="A3" s="22" t="s">
        <v>505</v>
      </c>
      <c r="E3" s="50"/>
      <c r="G3" s="55" t="s">
        <v>218</v>
      </c>
    </row>
    <row r="4" spans="1:8" ht="12.75" customHeight="1" x14ac:dyDescent="0.2">
      <c r="A4" s="22" t="s">
        <v>554</v>
      </c>
      <c r="E4" s="50"/>
      <c r="G4" s="50"/>
    </row>
    <row r="5" spans="1:8" s="27" customFormat="1" ht="12.75" customHeight="1" x14ac:dyDescent="0.2">
      <c r="A5" s="51" t="s">
        <v>1</v>
      </c>
      <c r="G5" s="28"/>
    </row>
    <row r="6" spans="1:8" s="27" customFormat="1" ht="11.25" customHeight="1" x14ac:dyDescent="0.2">
      <c r="A6" s="148" t="s">
        <v>316</v>
      </c>
      <c r="B6" s="148"/>
      <c r="C6" s="141" t="s">
        <v>0</v>
      </c>
      <c r="D6" s="147" t="s">
        <v>457</v>
      </c>
      <c r="E6" s="147"/>
      <c r="F6" s="147"/>
      <c r="G6" s="141" t="s">
        <v>144</v>
      </c>
    </row>
    <row r="7" spans="1:8" s="27" customFormat="1" ht="33" customHeight="1" x14ac:dyDescent="0.2">
      <c r="A7" s="148"/>
      <c r="B7" s="148"/>
      <c r="C7" s="141"/>
      <c r="D7" s="151" t="s">
        <v>458</v>
      </c>
      <c r="E7" s="151" t="s">
        <v>459</v>
      </c>
      <c r="F7" s="151" t="s">
        <v>416</v>
      </c>
      <c r="G7" s="141"/>
    </row>
    <row r="8" spans="1:8" s="27" customFormat="1" ht="33" customHeight="1" x14ac:dyDescent="0.2">
      <c r="A8" s="148"/>
      <c r="B8" s="148"/>
      <c r="C8" s="141"/>
      <c r="D8" s="151"/>
      <c r="E8" s="151"/>
      <c r="F8" s="151"/>
      <c r="G8" s="141"/>
    </row>
    <row r="9" spans="1:8" ht="11.25" customHeight="1" x14ac:dyDescent="0.2">
      <c r="A9" s="139" t="s">
        <v>0</v>
      </c>
      <c r="B9" s="139"/>
      <c r="C9" s="117">
        <v>111958.0000000006</v>
      </c>
      <c r="D9" s="117">
        <v>28543.3767151336</v>
      </c>
      <c r="E9" s="117">
        <v>6872.1401236241827</v>
      </c>
      <c r="F9" s="117">
        <v>2106.7765740662639</v>
      </c>
      <c r="G9" s="117">
        <v>74435.70658717581</v>
      </c>
    </row>
    <row r="10" spans="1:8" ht="11.25" customHeight="1" x14ac:dyDescent="0.2">
      <c r="A10" s="138" t="s">
        <v>317</v>
      </c>
      <c r="B10" s="138"/>
      <c r="C10" s="117">
        <v>30604.94414875923</v>
      </c>
      <c r="D10" s="116">
        <v>7662.8877601163094</v>
      </c>
      <c r="E10" s="116">
        <v>1777.0941412294069</v>
      </c>
      <c r="F10" s="116">
        <v>525.30824996229421</v>
      </c>
      <c r="G10" s="116">
        <v>20639.653997451271</v>
      </c>
    </row>
    <row r="11" spans="1:8" ht="11.25" customHeight="1" x14ac:dyDescent="0.2">
      <c r="A11" s="138" t="s">
        <v>318</v>
      </c>
      <c r="B11" s="138"/>
      <c r="C11" s="117">
        <v>29909.379517077839</v>
      </c>
      <c r="D11" s="116">
        <v>8303.2009738725719</v>
      </c>
      <c r="E11" s="116">
        <v>1986.8769378483919</v>
      </c>
      <c r="F11" s="116">
        <v>555.84505111755141</v>
      </c>
      <c r="G11" s="116">
        <v>19063.456554239128</v>
      </c>
    </row>
    <row r="12" spans="1:8" s="27" customFormat="1" ht="11.25" customHeight="1" x14ac:dyDescent="0.2">
      <c r="A12" s="138" t="s">
        <v>319</v>
      </c>
      <c r="B12" s="138"/>
      <c r="C12" s="117">
        <v>51443.676334163283</v>
      </c>
      <c r="D12" s="116">
        <v>12577.287981144729</v>
      </c>
      <c r="E12" s="116">
        <v>3108.1690445463878</v>
      </c>
      <c r="F12" s="116">
        <v>1025.623272986418</v>
      </c>
      <c r="G12" s="116">
        <v>34732.596035485469</v>
      </c>
    </row>
    <row r="13" spans="1:8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</row>
    <row r="14" spans="1:8" s="27" customFormat="1" ht="11.25" customHeight="1" x14ac:dyDescent="0.2">
      <c r="A14" s="27" t="s">
        <v>375</v>
      </c>
      <c r="G14" s="28"/>
    </row>
    <row r="15" spans="1:8" ht="11.25" customHeight="1" x14ac:dyDescent="0.2">
      <c r="A15" s="41" t="s">
        <v>401</v>
      </c>
    </row>
    <row r="17" spans="3:7" ht="11.25" customHeight="1" x14ac:dyDescent="0.2">
      <c r="C17" s="54"/>
      <c r="G17" s="41"/>
    </row>
    <row r="18" spans="3:7" ht="11.25" customHeight="1" x14ac:dyDescent="0.2">
      <c r="C18" s="43"/>
      <c r="D18" s="43"/>
      <c r="E18" s="43"/>
      <c r="F18" s="43"/>
      <c r="G18" s="43"/>
    </row>
    <row r="20" spans="3:7" ht="11.25" customHeight="1" x14ac:dyDescent="0.2">
      <c r="C20" s="49" t="s">
        <v>359</v>
      </c>
    </row>
  </sheetData>
  <mergeCells count="12">
    <mergeCell ref="A1:G1"/>
    <mergeCell ref="A12:B12"/>
    <mergeCell ref="A9:B9"/>
    <mergeCell ref="A10:B10"/>
    <mergeCell ref="A11:B11"/>
    <mergeCell ref="D6:F6"/>
    <mergeCell ref="A6:B8"/>
    <mergeCell ref="C6:C8"/>
    <mergeCell ref="G6:G8"/>
    <mergeCell ref="D7:D8"/>
    <mergeCell ref="E7:E8"/>
    <mergeCell ref="F7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11.85546875" style="40" customWidth="1"/>
    <col min="3" max="3" width="15.7109375" style="41" customWidth="1"/>
    <col min="4" max="4" width="22" style="40" customWidth="1"/>
    <col min="5" max="5" width="21.5703125" style="40" customWidth="1"/>
    <col min="6" max="6" width="13.7109375" style="40" customWidth="1"/>
    <col min="7" max="16384" width="14.7109375" style="40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58"/>
      <c r="H1" s="58"/>
    </row>
    <row r="2" spans="1:8" ht="12.75" customHeight="1" x14ac:dyDescent="0.2"/>
    <row r="3" spans="1:8" ht="12.75" customHeight="1" x14ac:dyDescent="0.2">
      <c r="A3" s="25" t="s">
        <v>504</v>
      </c>
      <c r="E3" s="62"/>
      <c r="F3" s="62" t="s">
        <v>219</v>
      </c>
    </row>
    <row r="4" spans="1:8" ht="12.75" customHeight="1" x14ac:dyDescent="0.2">
      <c r="A4" s="25" t="s">
        <v>555</v>
      </c>
      <c r="E4" s="62"/>
      <c r="F4" s="79"/>
    </row>
    <row r="5" spans="1:8" s="13" customFormat="1" ht="12.75" customHeight="1" x14ac:dyDescent="0.2">
      <c r="A5" s="24" t="s">
        <v>1</v>
      </c>
      <c r="C5" s="27"/>
    </row>
    <row r="6" spans="1:8" s="13" customFormat="1" ht="13.5" customHeight="1" x14ac:dyDescent="0.2">
      <c r="A6" s="148" t="s">
        <v>316</v>
      </c>
      <c r="B6" s="148"/>
      <c r="C6" s="141" t="s">
        <v>0</v>
      </c>
      <c r="D6" s="141" t="s">
        <v>145</v>
      </c>
      <c r="E6" s="141" t="s">
        <v>146</v>
      </c>
      <c r="F6" s="141" t="s">
        <v>147</v>
      </c>
    </row>
    <row r="7" spans="1:8" s="13" customFormat="1" ht="13.5" customHeight="1" x14ac:dyDescent="0.2">
      <c r="A7" s="148"/>
      <c r="B7" s="148"/>
      <c r="C7" s="141"/>
      <c r="D7" s="141"/>
      <c r="E7" s="141"/>
      <c r="F7" s="141"/>
    </row>
    <row r="8" spans="1:8" s="13" customFormat="1" ht="13.5" customHeight="1" x14ac:dyDescent="0.2">
      <c r="A8" s="148"/>
      <c r="B8" s="148"/>
      <c r="C8" s="141"/>
      <c r="D8" s="141"/>
      <c r="E8" s="141"/>
      <c r="F8" s="141"/>
    </row>
    <row r="9" spans="1:8" ht="11.25" customHeight="1" x14ac:dyDescent="0.2">
      <c r="A9" s="139" t="s">
        <v>0</v>
      </c>
      <c r="B9" s="139"/>
      <c r="C9" s="117">
        <v>111958.0000000006</v>
      </c>
      <c r="D9" s="117">
        <v>21606.174767751771</v>
      </c>
      <c r="E9" s="117">
        <v>7477.7100072733201</v>
      </c>
      <c r="F9" s="117">
        <v>82874.115224975161</v>
      </c>
    </row>
    <row r="10" spans="1:8" ht="11.25" customHeight="1" x14ac:dyDescent="0.2">
      <c r="A10" s="138" t="s">
        <v>317</v>
      </c>
      <c r="B10" s="138"/>
      <c r="C10" s="117">
        <v>30604.94414875923</v>
      </c>
      <c r="D10" s="116">
        <v>5443.7040114465717</v>
      </c>
      <c r="E10" s="116">
        <v>1680.8175876315549</v>
      </c>
      <c r="F10" s="116">
        <v>23480.42254968112</v>
      </c>
    </row>
    <row r="11" spans="1:8" ht="11.25" customHeight="1" x14ac:dyDescent="0.2">
      <c r="A11" s="138" t="s">
        <v>318</v>
      </c>
      <c r="B11" s="138"/>
      <c r="C11" s="117">
        <v>29909.379517077839</v>
      </c>
      <c r="D11" s="116">
        <v>6067.7774523289236</v>
      </c>
      <c r="E11" s="116">
        <v>2415.0225760322901</v>
      </c>
      <c r="F11" s="116">
        <v>21426.579488716499</v>
      </c>
    </row>
    <row r="12" spans="1:8" s="13" customFormat="1" ht="11.25" customHeight="1" x14ac:dyDescent="0.2">
      <c r="A12" s="138" t="s">
        <v>319</v>
      </c>
      <c r="B12" s="138"/>
      <c r="C12" s="117">
        <v>51443.676334163283</v>
      </c>
      <c r="D12" s="116">
        <v>10094.69330397633</v>
      </c>
      <c r="E12" s="116">
        <v>3381.869843609481</v>
      </c>
      <c r="F12" s="116">
        <v>37967.113186577313</v>
      </c>
    </row>
    <row r="13" spans="1:8" s="13" customFormat="1" ht="11.25" customHeight="1" x14ac:dyDescent="0.2">
      <c r="A13" s="27" t="s">
        <v>609</v>
      </c>
      <c r="B13" s="12"/>
      <c r="C13" s="14"/>
      <c r="D13" s="15"/>
      <c r="E13" s="15"/>
      <c r="F13" s="15"/>
    </row>
    <row r="14" spans="1:8" s="13" customFormat="1" ht="11.25" customHeight="1" x14ac:dyDescent="0.2">
      <c r="A14" s="27" t="s">
        <v>401</v>
      </c>
      <c r="C14" s="27"/>
    </row>
    <row r="16" spans="1:8" ht="11.25" customHeight="1" x14ac:dyDescent="0.2">
      <c r="C16" s="54"/>
      <c r="D16" s="41"/>
      <c r="E16" s="41"/>
      <c r="F16" s="41"/>
    </row>
    <row r="17" spans="3:6" ht="11.25" customHeight="1" x14ac:dyDescent="0.2">
      <c r="C17" s="43"/>
      <c r="D17" s="43"/>
      <c r="E17" s="43"/>
      <c r="F17" s="43"/>
    </row>
    <row r="20" spans="3:6" ht="11.25" customHeight="1" x14ac:dyDescent="0.2">
      <c r="C20" s="49" t="s">
        <v>359</v>
      </c>
    </row>
  </sheetData>
  <mergeCells count="10">
    <mergeCell ref="A1:F1"/>
    <mergeCell ref="A12:B12"/>
    <mergeCell ref="A9:B9"/>
    <mergeCell ref="A10:B10"/>
    <mergeCell ref="A11:B11"/>
    <mergeCell ref="A6:B8"/>
    <mergeCell ref="C6:C8"/>
    <mergeCell ref="D6:D8"/>
    <mergeCell ref="E6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8" style="41" customWidth="1"/>
    <col min="3" max="3" width="16.7109375" style="41" customWidth="1"/>
    <col min="4" max="4" width="15.140625" style="41" customWidth="1"/>
    <col min="5" max="5" width="18.28515625" style="41" customWidth="1"/>
    <col min="6" max="6" width="16.7109375" style="41" customWidth="1"/>
    <col min="7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44"/>
      <c r="H1" s="44"/>
    </row>
    <row r="2" spans="1:8" ht="12.75" customHeight="1" x14ac:dyDescent="0.2"/>
    <row r="3" spans="1:8" ht="12.75" customHeight="1" x14ac:dyDescent="0.2">
      <c r="A3" s="22" t="s">
        <v>519</v>
      </c>
      <c r="F3" s="55" t="s">
        <v>93</v>
      </c>
    </row>
    <row r="4" spans="1:8" ht="12.75" customHeight="1" x14ac:dyDescent="0.2">
      <c r="A4" s="22" t="s">
        <v>1</v>
      </c>
      <c r="F4" s="55"/>
    </row>
    <row r="5" spans="1:8" s="27" customFormat="1" ht="12.75" customHeight="1" x14ac:dyDescent="0.2">
      <c r="A5" s="22"/>
      <c r="F5" s="105"/>
    </row>
    <row r="6" spans="1:8" s="27" customFormat="1" ht="11.25" customHeight="1" x14ac:dyDescent="0.2">
      <c r="A6" s="140" t="s">
        <v>316</v>
      </c>
      <c r="B6" s="140"/>
      <c r="C6" s="141" t="s">
        <v>0</v>
      </c>
      <c r="D6" s="141" t="s">
        <v>88</v>
      </c>
      <c r="E6" s="141" t="s">
        <v>183</v>
      </c>
      <c r="F6" s="141" t="s">
        <v>182</v>
      </c>
    </row>
    <row r="7" spans="1:8" s="27" customFormat="1" ht="11.25" customHeight="1" x14ac:dyDescent="0.2">
      <c r="A7" s="140"/>
      <c r="B7" s="140"/>
      <c r="C7" s="141"/>
      <c r="D7" s="141"/>
      <c r="E7" s="141"/>
      <c r="F7" s="141"/>
    </row>
    <row r="8" spans="1:8" s="27" customFormat="1" ht="11.25" customHeight="1" x14ac:dyDescent="0.2">
      <c r="A8" s="140"/>
      <c r="B8" s="140"/>
      <c r="C8" s="141"/>
      <c r="D8" s="141"/>
      <c r="E8" s="141"/>
      <c r="F8" s="141"/>
    </row>
    <row r="9" spans="1:8" ht="11.25" customHeight="1" x14ac:dyDescent="0.2">
      <c r="A9" s="139" t="s">
        <v>0</v>
      </c>
      <c r="B9" s="139"/>
      <c r="C9" s="117">
        <v>111958.0000000006</v>
      </c>
      <c r="D9" s="117">
        <v>51973.764276797359</v>
      </c>
      <c r="E9" s="117">
        <v>13671.24592976774</v>
      </c>
      <c r="F9" s="117">
        <v>46312.989793435117</v>
      </c>
    </row>
    <row r="10" spans="1:8" ht="11.25" customHeight="1" x14ac:dyDescent="0.2">
      <c r="A10" s="138" t="s">
        <v>317</v>
      </c>
      <c r="B10" s="138"/>
      <c r="C10" s="117">
        <v>30604.94414875923</v>
      </c>
      <c r="D10" s="116">
        <v>14532.098218151939</v>
      </c>
      <c r="E10" s="116">
        <v>4257.1485181783391</v>
      </c>
      <c r="F10" s="116">
        <v>11815.697412428961</v>
      </c>
    </row>
    <row r="11" spans="1:8" ht="11.25" customHeight="1" x14ac:dyDescent="0.2">
      <c r="A11" s="138" t="s">
        <v>318</v>
      </c>
      <c r="B11" s="138"/>
      <c r="C11" s="117">
        <v>29909.379517077839</v>
      </c>
      <c r="D11" s="116">
        <v>13918.32617991587</v>
      </c>
      <c r="E11" s="116">
        <v>3684.832418231721</v>
      </c>
      <c r="F11" s="116">
        <v>12306.220918930039</v>
      </c>
    </row>
    <row r="12" spans="1:8" s="27" customFormat="1" ht="11.25" customHeight="1" x14ac:dyDescent="0.2">
      <c r="A12" s="138" t="s">
        <v>319</v>
      </c>
      <c r="B12" s="138"/>
      <c r="C12" s="117">
        <v>51443.676334163283</v>
      </c>
      <c r="D12" s="116">
        <v>23523.339878729261</v>
      </c>
      <c r="E12" s="116">
        <v>5729.2649933576968</v>
      </c>
      <c r="F12" s="116">
        <v>22191.071462075921</v>
      </c>
    </row>
    <row r="13" spans="1:8" s="27" customFormat="1" ht="11.25" customHeight="1" x14ac:dyDescent="0.2">
      <c r="A13" s="27" t="s">
        <v>609</v>
      </c>
    </row>
    <row r="14" spans="1:8" ht="11.25" customHeight="1" x14ac:dyDescent="0.2">
      <c r="A14" s="27" t="s">
        <v>401</v>
      </c>
    </row>
    <row r="16" spans="1:8" ht="11.25" customHeight="1" x14ac:dyDescent="0.2">
      <c r="B16" s="43"/>
      <c r="C16" s="43"/>
      <c r="D16" s="43"/>
      <c r="E16" s="43"/>
      <c r="F16" s="43"/>
    </row>
    <row r="17" spans="1:3" ht="11.25" customHeight="1" x14ac:dyDescent="0.2">
      <c r="A17" s="43"/>
    </row>
    <row r="19" spans="1:3" ht="11.25" customHeight="1" x14ac:dyDescent="0.2">
      <c r="C19" s="49" t="s">
        <v>359</v>
      </c>
    </row>
  </sheetData>
  <mergeCells count="10">
    <mergeCell ref="A1:F1"/>
    <mergeCell ref="A12:B12"/>
    <mergeCell ref="A9:B9"/>
    <mergeCell ref="A10:B10"/>
    <mergeCell ref="A11:B11"/>
    <mergeCell ref="A6:B8"/>
    <mergeCell ref="C6:C8"/>
    <mergeCell ref="D6:D8"/>
    <mergeCell ref="E6:E8"/>
    <mergeCell ref="F6:F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11.85546875" style="40" customWidth="1"/>
    <col min="3" max="3" width="15.7109375" style="41" customWidth="1"/>
    <col min="4" max="4" width="22" style="40" customWidth="1"/>
    <col min="5" max="5" width="21.5703125" style="40" customWidth="1"/>
    <col min="6" max="6" width="13.7109375" style="40" customWidth="1"/>
    <col min="7" max="16384" width="14.7109375" style="40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58"/>
      <c r="H1" s="58"/>
    </row>
    <row r="2" spans="1:8" ht="12.75" customHeight="1" x14ac:dyDescent="0.2"/>
    <row r="3" spans="1:8" ht="12.75" customHeight="1" x14ac:dyDescent="0.2">
      <c r="A3" s="25" t="s">
        <v>503</v>
      </c>
      <c r="E3" s="62"/>
      <c r="F3" s="62" t="s">
        <v>148</v>
      </c>
    </row>
    <row r="4" spans="1:8" ht="12.75" customHeight="1" x14ac:dyDescent="0.2">
      <c r="A4" s="25" t="s">
        <v>555</v>
      </c>
      <c r="E4" s="62"/>
      <c r="F4" s="79"/>
    </row>
    <row r="5" spans="1:8" s="13" customFormat="1" ht="12.75" customHeight="1" x14ac:dyDescent="0.2">
      <c r="A5" s="24" t="s">
        <v>1</v>
      </c>
      <c r="C5" s="27"/>
    </row>
    <row r="6" spans="1:8" s="13" customFormat="1" ht="13.5" customHeight="1" x14ac:dyDescent="0.2">
      <c r="A6" s="148" t="s">
        <v>316</v>
      </c>
      <c r="B6" s="148"/>
      <c r="C6" s="141" t="s">
        <v>0</v>
      </c>
      <c r="D6" s="141" t="s">
        <v>145</v>
      </c>
      <c r="E6" s="141" t="s">
        <v>146</v>
      </c>
      <c r="F6" s="141" t="s">
        <v>147</v>
      </c>
    </row>
    <row r="7" spans="1:8" s="13" customFormat="1" ht="13.5" customHeight="1" x14ac:dyDescent="0.2">
      <c r="A7" s="148"/>
      <c r="B7" s="148"/>
      <c r="C7" s="141"/>
      <c r="D7" s="141"/>
      <c r="E7" s="141"/>
      <c r="F7" s="141"/>
    </row>
    <row r="8" spans="1:8" s="13" customFormat="1" ht="13.5" customHeight="1" x14ac:dyDescent="0.2">
      <c r="A8" s="148"/>
      <c r="B8" s="148"/>
      <c r="C8" s="141"/>
      <c r="D8" s="141"/>
      <c r="E8" s="141"/>
      <c r="F8" s="141"/>
    </row>
    <row r="9" spans="1:8" ht="11.25" customHeight="1" x14ac:dyDescent="0.2">
      <c r="A9" s="139" t="s">
        <v>0</v>
      </c>
      <c r="B9" s="139"/>
      <c r="C9" s="117">
        <v>111958.0000000006</v>
      </c>
      <c r="D9" s="117">
        <v>14660.728561022301</v>
      </c>
      <c r="E9" s="117">
        <v>6219.6435941008349</v>
      </c>
      <c r="F9" s="117">
        <v>91077.627844876915</v>
      </c>
    </row>
    <row r="10" spans="1:8" ht="11.25" customHeight="1" x14ac:dyDescent="0.2">
      <c r="A10" s="138" t="s">
        <v>317</v>
      </c>
      <c r="B10" s="138"/>
      <c r="C10" s="117">
        <v>30604.94414875923</v>
      </c>
      <c r="D10" s="116">
        <v>3537.020788255908</v>
      </c>
      <c r="E10" s="116">
        <v>1690.6078855864159</v>
      </c>
      <c r="F10" s="116">
        <v>25377.31547491693</v>
      </c>
    </row>
    <row r="11" spans="1:8" ht="11.25" customHeight="1" x14ac:dyDescent="0.2">
      <c r="A11" s="138" t="s">
        <v>318</v>
      </c>
      <c r="B11" s="138"/>
      <c r="C11" s="117">
        <v>29909.379517077839</v>
      </c>
      <c r="D11" s="116">
        <v>4102.9380984216286</v>
      </c>
      <c r="E11" s="116">
        <v>2034.433048575276</v>
      </c>
      <c r="F11" s="116">
        <v>23772.00837008085</v>
      </c>
    </row>
    <row r="12" spans="1:8" s="13" customFormat="1" ht="11.25" customHeight="1" x14ac:dyDescent="0.2">
      <c r="A12" s="138" t="s">
        <v>319</v>
      </c>
      <c r="B12" s="138"/>
      <c r="C12" s="117">
        <v>51443.676334163283</v>
      </c>
      <c r="D12" s="116">
        <v>7020.7696743447796</v>
      </c>
      <c r="E12" s="116">
        <v>2494.602659939148</v>
      </c>
      <c r="F12" s="116">
        <v>41928.303999879237</v>
      </c>
    </row>
    <row r="13" spans="1:8" s="13" customFormat="1" ht="11.25" customHeight="1" x14ac:dyDescent="0.2">
      <c r="A13" s="27" t="s">
        <v>609</v>
      </c>
      <c r="B13" s="12"/>
      <c r="C13" s="14"/>
      <c r="D13" s="15"/>
      <c r="E13" s="15"/>
      <c r="F13" s="15"/>
    </row>
    <row r="14" spans="1:8" s="13" customFormat="1" ht="11.25" customHeight="1" x14ac:dyDescent="0.2">
      <c r="A14" s="27" t="s">
        <v>401</v>
      </c>
      <c r="C14" s="27"/>
    </row>
    <row r="16" spans="1:8" ht="11.25" customHeight="1" x14ac:dyDescent="0.2">
      <c r="C16" s="54"/>
      <c r="D16" s="41"/>
      <c r="E16" s="41"/>
      <c r="F16" s="41"/>
    </row>
    <row r="17" spans="3:6" ht="11.25" customHeight="1" x14ac:dyDescent="0.2">
      <c r="C17" s="43"/>
      <c r="D17" s="43"/>
      <c r="E17" s="43"/>
      <c r="F17" s="43"/>
    </row>
    <row r="20" spans="3:6" ht="11.25" customHeight="1" x14ac:dyDescent="0.2">
      <c r="C20" s="49" t="s">
        <v>359</v>
      </c>
    </row>
  </sheetData>
  <mergeCells count="10">
    <mergeCell ref="A1:F1"/>
    <mergeCell ref="A12:B12"/>
    <mergeCell ref="A9:B9"/>
    <mergeCell ref="A10:B10"/>
    <mergeCell ref="A11:B11"/>
    <mergeCell ref="A6:B8"/>
    <mergeCell ref="C6:C8"/>
    <mergeCell ref="D6:D8"/>
    <mergeCell ref="E6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85546875" style="41" customWidth="1"/>
    <col min="3" max="3" width="11.7109375" style="41" customWidth="1"/>
    <col min="4" max="4" width="22.7109375" style="41" customWidth="1"/>
    <col min="5" max="5" width="28" style="41" customWidth="1"/>
    <col min="6" max="6" width="10.7109375" style="41" customWidth="1"/>
    <col min="7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44"/>
      <c r="H1" s="44"/>
    </row>
    <row r="2" spans="1:8" ht="12.75" customHeight="1" x14ac:dyDescent="0.2"/>
    <row r="3" spans="1:8" ht="12.75" customHeight="1" x14ac:dyDescent="0.2">
      <c r="A3" s="22" t="s">
        <v>502</v>
      </c>
      <c r="E3" s="55"/>
      <c r="F3" s="55" t="s">
        <v>220</v>
      </c>
    </row>
    <row r="4" spans="1:8" ht="12.75" customHeight="1" x14ac:dyDescent="0.2">
      <c r="A4" s="22" t="s">
        <v>617</v>
      </c>
      <c r="E4" s="55"/>
      <c r="F4" s="42"/>
    </row>
    <row r="5" spans="1:8" s="27" customFormat="1" ht="12.75" customHeight="1" x14ac:dyDescent="0.2">
      <c r="A5" s="51" t="s">
        <v>1</v>
      </c>
    </row>
    <row r="6" spans="1:8" s="27" customFormat="1" ht="11.25" customHeight="1" x14ac:dyDescent="0.2">
      <c r="A6" s="148" t="s">
        <v>316</v>
      </c>
      <c r="B6" s="148"/>
      <c r="C6" s="141" t="s">
        <v>0</v>
      </c>
      <c r="D6" s="147" t="s">
        <v>461</v>
      </c>
      <c r="E6" s="147"/>
      <c r="F6" s="141" t="s">
        <v>13</v>
      </c>
    </row>
    <row r="7" spans="1:8" s="27" customFormat="1" x14ac:dyDescent="0.2">
      <c r="A7" s="148"/>
      <c r="B7" s="148"/>
      <c r="C7" s="141"/>
      <c r="D7" s="141" t="s">
        <v>149</v>
      </c>
      <c r="E7" s="141" t="s">
        <v>460</v>
      </c>
      <c r="F7" s="141"/>
    </row>
    <row r="8" spans="1:8" s="27" customFormat="1" x14ac:dyDescent="0.2">
      <c r="A8" s="148"/>
      <c r="B8" s="148"/>
      <c r="C8" s="141"/>
      <c r="D8" s="141"/>
      <c r="E8" s="141"/>
      <c r="F8" s="141"/>
    </row>
    <row r="9" spans="1:8" ht="11.25" customHeight="1" x14ac:dyDescent="0.2">
      <c r="A9" s="139" t="s">
        <v>0</v>
      </c>
      <c r="B9" s="139"/>
      <c r="C9" s="117">
        <v>617310.31328776723</v>
      </c>
      <c r="D9" s="117">
        <v>354297.71982573421</v>
      </c>
      <c r="E9" s="117">
        <v>299387.76083653013</v>
      </c>
      <c r="F9" s="117">
        <v>279988.07376576931</v>
      </c>
    </row>
    <row r="10" spans="1:8" ht="11.25" customHeight="1" x14ac:dyDescent="0.2">
      <c r="A10" s="138" t="s">
        <v>317</v>
      </c>
      <c r="B10" s="138"/>
      <c r="C10" s="117">
        <v>85228.226694468685</v>
      </c>
      <c r="D10" s="116">
        <v>38731.229065141357</v>
      </c>
      <c r="E10" s="116">
        <v>40904.243581908937</v>
      </c>
      <c r="F10" s="116">
        <v>30883.687775623319</v>
      </c>
    </row>
    <row r="11" spans="1:8" ht="11.25" customHeight="1" x14ac:dyDescent="0.2">
      <c r="A11" s="138" t="s">
        <v>318</v>
      </c>
      <c r="B11" s="138"/>
      <c r="C11" s="117">
        <v>317434.65992074797</v>
      </c>
      <c r="D11" s="116">
        <v>180595.71494772859</v>
      </c>
      <c r="E11" s="116">
        <v>136925.91567590699</v>
      </c>
      <c r="F11" s="116">
        <v>167590.88970217801</v>
      </c>
    </row>
    <row r="12" spans="1:8" s="27" customFormat="1" ht="11.25" customHeight="1" x14ac:dyDescent="0.2">
      <c r="A12" s="138" t="s">
        <v>319</v>
      </c>
      <c r="B12" s="138"/>
      <c r="C12" s="117">
        <v>214647.42667255149</v>
      </c>
      <c r="D12" s="116">
        <v>134970.77581286381</v>
      </c>
      <c r="E12" s="116">
        <v>121557.60157871321</v>
      </c>
      <c r="F12" s="116">
        <v>81513.496287967573</v>
      </c>
    </row>
    <row r="13" spans="1:8" s="27" customFormat="1" ht="11.25" customHeight="1" x14ac:dyDescent="0.2">
      <c r="A13" s="27" t="s">
        <v>401</v>
      </c>
    </row>
    <row r="16" spans="1:8" ht="11.25" customHeight="1" x14ac:dyDescent="0.2">
      <c r="A16" s="43"/>
      <c r="B16" s="43"/>
      <c r="C16" s="43"/>
      <c r="D16" s="43"/>
      <c r="E16" s="43"/>
      <c r="F16" s="43"/>
    </row>
    <row r="19" spans="3:3" ht="11.25" customHeight="1" x14ac:dyDescent="0.2">
      <c r="C19" s="49" t="s">
        <v>359</v>
      </c>
    </row>
  </sheetData>
  <mergeCells count="11">
    <mergeCell ref="A1:F1"/>
    <mergeCell ref="A12:B12"/>
    <mergeCell ref="A9:B9"/>
    <mergeCell ref="A10:B10"/>
    <mergeCell ref="A11:B11"/>
    <mergeCell ref="D6:E6"/>
    <mergeCell ref="A6:B8"/>
    <mergeCell ref="C6:C8"/>
    <mergeCell ref="F6:F8"/>
    <mergeCell ref="D7:D8"/>
    <mergeCell ref="E7:E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H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28515625" style="41" customWidth="1"/>
    <col min="3" max="8" width="12.28515625" style="41" customWidth="1"/>
    <col min="9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</row>
    <row r="2" spans="1:8" ht="12.75" customHeight="1" x14ac:dyDescent="0.2">
      <c r="A2" s="25" t="s">
        <v>501</v>
      </c>
      <c r="B2" s="84"/>
      <c r="C2" s="84"/>
      <c r="E2" s="50"/>
      <c r="F2" s="84"/>
      <c r="H2" s="46" t="s">
        <v>221</v>
      </c>
    </row>
    <row r="3" spans="1:8" ht="12.75" customHeight="1" x14ac:dyDescent="0.2">
      <c r="A3" s="22" t="s">
        <v>556</v>
      </c>
      <c r="B3" s="84"/>
      <c r="C3" s="84"/>
      <c r="E3" s="50"/>
      <c r="F3" s="84"/>
      <c r="H3" s="50"/>
    </row>
    <row r="4" spans="1:8" ht="12.75" customHeight="1" x14ac:dyDescent="0.2">
      <c r="A4" s="22" t="s">
        <v>341</v>
      </c>
      <c r="B4" s="84"/>
      <c r="C4" s="84"/>
      <c r="F4" s="84"/>
    </row>
    <row r="5" spans="1:8" s="27" customFormat="1" ht="12.75" customHeight="1" x14ac:dyDescent="0.2">
      <c r="A5" s="51" t="s">
        <v>1</v>
      </c>
      <c r="B5" s="76"/>
      <c r="C5" s="76"/>
      <c r="F5" s="76"/>
    </row>
    <row r="6" spans="1:8" s="27" customFormat="1" ht="11.25" customHeight="1" x14ac:dyDescent="0.2">
      <c r="A6" s="148" t="s">
        <v>316</v>
      </c>
      <c r="B6" s="148"/>
      <c r="C6" s="143">
        <v>2016</v>
      </c>
      <c r="D6" s="143"/>
      <c r="E6" s="143"/>
      <c r="F6" s="143">
        <v>2017</v>
      </c>
      <c r="G6" s="143"/>
      <c r="H6" s="143"/>
    </row>
    <row r="7" spans="1:8" s="27" customFormat="1" ht="22.5" customHeight="1" x14ac:dyDescent="0.2">
      <c r="A7" s="148"/>
      <c r="B7" s="148"/>
      <c r="C7" s="141" t="s">
        <v>80</v>
      </c>
      <c r="D7" s="141" t="s">
        <v>354</v>
      </c>
      <c r="E7" s="141" t="s">
        <v>340</v>
      </c>
      <c r="F7" s="141" t="s">
        <v>80</v>
      </c>
      <c r="G7" s="141" t="s">
        <v>354</v>
      </c>
      <c r="H7" s="141" t="s">
        <v>340</v>
      </c>
    </row>
    <row r="8" spans="1:8" s="27" customFormat="1" ht="22.5" customHeight="1" x14ac:dyDescent="0.2">
      <c r="A8" s="148"/>
      <c r="B8" s="148"/>
      <c r="C8" s="141"/>
      <c r="D8" s="141"/>
      <c r="E8" s="141"/>
      <c r="F8" s="141"/>
      <c r="G8" s="141"/>
      <c r="H8" s="141"/>
    </row>
    <row r="9" spans="1:8" ht="11.25" customHeight="1" x14ac:dyDescent="0.2">
      <c r="A9" s="139" t="s">
        <v>0</v>
      </c>
      <c r="B9" s="139"/>
      <c r="C9" s="117">
        <v>39899.93153518156</v>
      </c>
      <c r="D9" s="117">
        <v>30963.553753214699</v>
      </c>
      <c r="E9" s="119">
        <v>4460.6399054319763</v>
      </c>
      <c r="F9" s="117">
        <v>36451.49857694668</v>
      </c>
      <c r="G9" s="117">
        <v>22541.685365473179</v>
      </c>
      <c r="H9" s="119">
        <v>3634.110592288815</v>
      </c>
    </row>
    <row r="10" spans="1:8" ht="11.25" customHeight="1" x14ac:dyDescent="0.2">
      <c r="A10" s="138" t="s">
        <v>317</v>
      </c>
      <c r="B10" s="138"/>
      <c r="C10" s="116">
        <v>5686.2464072192324</v>
      </c>
      <c r="D10" s="116">
        <v>3039.2502184268301</v>
      </c>
      <c r="E10" s="118">
        <v>985.68886409482639</v>
      </c>
      <c r="F10" s="116">
        <v>5538.9862542677411</v>
      </c>
      <c r="G10" s="116">
        <v>2850.4130874243392</v>
      </c>
      <c r="H10" s="118">
        <v>771.12640322309119</v>
      </c>
    </row>
    <row r="11" spans="1:8" ht="11.25" customHeight="1" x14ac:dyDescent="0.2">
      <c r="A11" s="138" t="s">
        <v>318</v>
      </c>
      <c r="B11" s="138"/>
      <c r="C11" s="116">
        <v>21888.763374436749</v>
      </c>
      <c r="D11" s="116">
        <v>18756.25158290847</v>
      </c>
      <c r="E11" s="118">
        <v>2221.0583689753848</v>
      </c>
      <c r="F11" s="116">
        <v>18784.180165561869</v>
      </c>
      <c r="G11" s="116">
        <v>11086.95667896789</v>
      </c>
      <c r="H11" s="118">
        <v>1334.5656905227329</v>
      </c>
    </row>
    <row r="12" spans="1:8" s="85" customFormat="1" ht="11.25" customHeight="1" x14ac:dyDescent="0.2">
      <c r="A12" s="138" t="s">
        <v>319</v>
      </c>
      <c r="B12" s="138"/>
      <c r="C12" s="116">
        <v>12324.92175352555</v>
      </c>
      <c r="D12" s="116">
        <v>9168.0519518793935</v>
      </c>
      <c r="E12" s="118">
        <v>1253.8926723617651</v>
      </c>
      <c r="F12" s="116">
        <v>12128.33215711704</v>
      </c>
      <c r="G12" s="116">
        <v>8604.3155990809391</v>
      </c>
      <c r="H12" s="118">
        <v>1528.418498542989</v>
      </c>
    </row>
    <row r="13" spans="1:8" s="27" customFormat="1" ht="11.25" customHeight="1" x14ac:dyDescent="0.2">
      <c r="A13" s="27" t="s">
        <v>401</v>
      </c>
    </row>
    <row r="14" spans="1:8" ht="11.25" customHeight="1" x14ac:dyDescent="0.2">
      <c r="C14" s="54"/>
      <c r="D14" s="54"/>
      <c r="E14" s="54"/>
      <c r="F14" s="54"/>
      <c r="G14" s="54"/>
      <c r="H14" s="54"/>
    </row>
    <row r="15" spans="1:8" ht="11.25" customHeight="1" x14ac:dyDescent="0.2">
      <c r="C15" s="4"/>
      <c r="D15" s="4"/>
      <c r="E15" s="4"/>
      <c r="F15" s="4"/>
      <c r="G15" s="4"/>
      <c r="H15" s="4"/>
    </row>
    <row r="16" spans="1:8" ht="11.25" customHeight="1" x14ac:dyDescent="0.2">
      <c r="C16" s="48"/>
      <c r="D16" s="48"/>
      <c r="E16" s="48"/>
      <c r="F16" s="48"/>
      <c r="G16" s="48"/>
      <c r="H16" s="48"/>
    </row>
    <row r="19" spans="3:3" ht="11.25" customHeight="1" x14ac:dyDescent="0.2">
      <c r="C19" s="49" t="s">
        <v>359</v>
      </c>
    </row>
  </sheetData>
  <mergeCells count="14">
    <mergeCell ref="A1:H1"/>
    <mergeCell ref="A12:B12"/>
    <mergeCell ref="C6:E6"/>
    <mergeCell ref="F6:H6"/>
    <mergeCell ref="A9:B9"/>
    <mergeCell ref="A10:B10"/>
    <mergeCell ref="A11:B11"/>
    <mergeCell ref="A6:B8"/>
    <mergeCell ref="C7:C8"/>
    <mergeCell ref="D7:D8"/>
    <mergeCell ref="E7:E8"/>
    <mergeCell ref="F7:F8"/>
    <mergeCell ref="G7:G8"/>
    <mergeCell ref="H7:H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J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7.140625" style="41" customWidth="1"/>
    <col min="3" max="3" width="9.140625" style="41" customWidth="1"/>
    <col min="4" max="5" width="9.7109375" style="41" customWidth="1"/>
    <col min="6" max="6" width="10.7109375" style="41" customWidth="1"/>
    <col min="7" max="9" width="9.7109375" style="41" customWidth="1"/>
    <col min="10" max="10" width="9.28515625" style="42" customWidth="1"/>
    <col min="11" max="16384" width="14.7109375" style="41"/>
  </cols>
  <sheetData>
    <row r="1" spans="1:10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2.75" customHeight="1" x14ac:dyDescent="0.2"/>
    <row r="3" spans="1:10" ht="12.75" customHeight="1" x14ac:dyDescent="0.2">
      <c r="A3" s="22" t="s">
        <v>500</v>
      </c>
      <c r="F3" s="50"/>
      <c r="J3" s="55" t="s">
        <v>222</v>
      </c>
    </row>
    <row r="4" spans="1:10" ht="12.75" customHeight="1" x14ac:dyDescent="0.2">
      <c r="A4" s="22" t="s">
        <v>557</v>
      </c>
      <c r="F4" s="50"/>
      <c r="J4" s="50"/>
    </row>
    <row r="5" spans="1:10" s="27" customFormat="1" ht="12.75" customHeight="1" x14ac:dyDescent="0.2">
      <c r="A5" s="51" t="s">
        <v>1</v>
      </c>
      <c r="J5" s="28"/>
    </row>
    <row r="6" spans="1:10" s="27" customFormat="1" ht="20.100000000000001" customHeight="1" x14ac:dyDescent="0.2">
      <c r="A6" s="148" t="s">
        <v>316</v>
      </c>
      <c r="B6" s="148"/>
      <c r="C6" s="141" t="s">
        <v>0</v>
      </c>
      <c r="D6" s="141" t="s">
        <v>371</v>
      </c>
      <c r="E6" s="141" t="s">
        <v>35</v>
      </c>
      <c r="F6" s="141" t="s">
        <v>36</v>
      </c>
      <c r="G6" s="141" t="s">
        <v>37</v>
      </c>
      <c r="H6" s="141" t="s">
        <v>34</v>
      </c>
      <c r="I6" s="141" t="s">
        <v>223</v>
      </c>
      <c r="J6" s="141" t="s">
        <v>22</v>
      </c>
    </row>
    <row r="7" spans="1:10" s="27" customFormat="1" ht="20.100000000000001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</row>
    <row r="8" spans="1:10" s="27" customFormat="1" ht="20.100000000000001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</row>
    <row r="9" spans="1:10" ht="11.25" customHeight="1" x14ac:dyDescent="0.2">
      <c r="A9" s="139" t="s">
        <v>0</v>
      </c>
      <c r="B9" s="139"/>
      <c r="C9" s="117">
        <v>4101413.4757894808</v>
      </c>
      <c r="D9" s="117">
        <v>455250.0129859657</v>
      </c>
      <c r="E9" s="117">
        <v>655341.04688685015</v>
      </c>
      <c r="F9" s="117">
        <v>311285.99155914312</v>
      </c>
      <c r="G9" s="117">
        <v>2119749.2005550722</v>
      </c>
      <c r="H9" s="117">
        <v>357442.68471364991</v>
      </c>
      <c r="I9" s="117">
        <v>183375.9614539888</v>
      </c>
      <c r="J9" s="117">
        <v>18968.57763480573</v>
      </c>
    </row>
    <row r="10" spans="1:10" ht="11.25" customHeight="1" x14ac:dyDescent="0.2">
      <c r="A10" s="138" t="s">
        <v>317</v>
      </c>
      <c r="B10" s="138"/>
      <c r="C10" s="117">
        <v>512002.58866743982</v>
      </c>
      <c r="D10" s="116">
        <v>23342.420539433511</v>
      </c>
      <c r="E10" s="116">
        <v>122675.3778239393</v>
      </c>
      <c r="F10" s="116">
        <v>52480.874620695002</v>
      </c>
      <c r="G10" s="116">
        <v>284530.70097365632</v>
      </c>
      <c r="H10" s="116">
        <v>12305.825367813321</v>
      </c>
      <c r="I10" s="116">
        <v>13818.481479866959</v>
      </c>
      <c r="J10" s="116">
        <v>2848.9078620321689</v>
      </c>
    </row>
    <row r="11" spans="1:10" ht="11.25" customHeight="1" x14ac:dyDescent="0.2">
      <c r="A11" s="138" t="s">
        <v>318</v>
      </c>
      <c r="B11" s="138"/>
      <c r="C11" s="117">
        <v>2104698.3422565511</v>
      </c>
      <c r="D11" s="116">
        <v>272865.45621372887</v>
      </c>
      <c r="E11" s="116">
        <v>300321.39172388328</v>
      </c>
      <c r="F11" s="116">
        <v>182290.47745046249</v>
      </c>
      <c r="G11" s="116">
        <v>1094099.9368701789</v>
      </c>
      <c r="H11" s="116">
        <v>182052.51561435431</v>
      </c>
      <c r="I11" s="116">
        <v>62916.910785042957</v>
      </c>
      <c r="J11" s="116">
        <v>10151.65359894691</v>
      </c>
    </row>
    <row r="12" spans="1:10" s="27" customFormat="1" ht="11.25" customHeight="1" x14ac:dyDescent="0.2">
      <c r="A12" s="138" t="s">
        <v>319</v>
      </c>
      <c r="B12" s="138"/>
      <c r="C12" s="117">
        <v>1484712.5448654441</v>
      </c>
      <c r="D12" s="116">
        <v>159042.1362328034</v>
      </c>
      <c r="E12" s="116">
        <v>232344.27733903029</v>
      </c>
      <c r="F12" s="116">
        <v>76514.639487983921</v>
      </c>
      <c r="G12" s="116">
        <v>741118.56271123397</v>
      </c>
      <c r="H12" s="116">
        <v>163084.3437314819</v>
      </c>
      <c r="I12" s="116">
        <v>106640.56918907919</v>
      </c>
      <c r="J12" s="116">
        <v>5968.0161738266597</v>
      </c>
    </row>
    <row r="13" spans="1:10" s="27" customFormat="1" ht="11.25" customHeight="1" x14ac:dyDescent="0.2">
      <c r="A13" s="27" t="s">
        <v>401</v>
      </c>
      <c r="D13" s="83"/>
      <c r="J13" s="28"/>
    </row>
    <row r="15" spans="1:10" ht="11.25" customHeight="1" x14ac:dyDescent="0.2">
      <c r="B15" s="54"/>
      <c r="D15" s="54"/>
      <c r="E15" s="54"/>
      <c r="F15" s="54"/>
      <c r="G15" s="54"/>
      <c r="H15" s="54"/>
      <c r="I15" s="54"/>
      <c r="J15" s="54"/>
    </row>
    <row r="16" spans="1:10" ht="11.25" customHeight="1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</row>
    <row r="19" spans="3:3" ht="11.25" customHeight="1" x14ac:dyDescent="0.2">
      <c r="C19" s="49" t="s">
        <v>359</v>
      </c>
    </row>
  </sheetData>
  <mergeCells count="14">
    <mergeCell ref="A1:J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7109375" style="41" customWidth="1"/>
    <col min="3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558</v>
      </c>
      <c r="C3" s="55" t="s">
        <v>224</v>
      </c>
    </row>
    <row r="4" spans="1:8" ht="12.75" customHeight="1" x14ac:dyDescent="0.2">
      <c r="A4" s="22" t="s">
        <v>1</v>
      </c>
      <c r="C4" s="42"/>
    </row>
    <row r="5" spans="1:8" s="27" customFormat="1" ht="12.75" customHeight="1" x14ac:dyDescent="0.2">
      <c r="A5" s="51"/>
      <c r="C5" s="28"/>
    </row>
    <row r="6" spans="1:8" s="27" customFormat="1" ht="11.25" customHeight="1" x14ac:dyDescent="0.2">
      <c r="A6" s="148" t="s">
        <v>316</v>
      </c>
      <c r="B6" s="148"/>
      <c r="C6" s="141" t="s">
        <v>150</v>
      </c>
    </row>
    <row r="7" spans="1:8" s="27" customFormat="1" ht="11.25" customHeight="1" x14ac:dyDescent="0.2">
      <c r="A7" s="148"/>
      <c r="B7" s="148"/>
      <c r="C7" s="141"/>
    </row>
    <row r="8" spans="1:8" s="27" customFormat="1" ht="11.25" customHeight="1" x14ac:dyDescent="0.2">
      <c r="A8" s="148"/>
      <c r="B8" s="148"/>
      <c r="C8" s="141"/>
    </row>
    <row r="9" spans="1:8" ht="11.25" customHeight="1" x14ac:dyDescent="0.2">
      <c r="A9" s="139" t="s">
        <v>0</v>
      </c>
      <c r="B9" s="139"/>
      <c r="C9" s="117">
        <v>51473.040031612043</v>
      </c>
    </row>
    <row r="10" spans="1:8" ht="11.25" customHeight="1" x14ac:dyDescent="0.2">
      <c r="A10" s="138" t="s">
        <v>317</v>
      </c>
      <c r="B10" s="138"/>
      <c r="C10" s="116">
        <v>15434.487794400069</v>
      </c>
    </row>
    <row r="11" spans="1:8" ht="11.25" customHeight="1" x14ac:dyDescent="0.2">
      <c r="A11" s="138" t="s">
        <v>318</v>
      </c>
      <c r="B11" s="138"/>
      <c r="C11" s="116">
        <v>17110.870209053919</v>
      </c>
    </row>
    <row r="12" spans="1:8" s="27" customFormat="1" ht="11.25" customHeight="1" x14ac:dyDescent="0.2">
      <c r="A12" s="138" t="s">
        <v>319</v>
      </c>
      <c r="B12" s="138"/>
      <c r="C12" s="116">
        <v>18927.682028157898</v>
      </c>
    </row>
    <row r="13" spans="1:8" s="27" customFormat="1" ht="11.25" customHeight="1" x14ac:dyDescent="0.2">
      <c r="A13" s="27" t="s">
        <v>609</v>
      </c>
      <c r="B13" s="12"/>
      <c r="C13" s="14"/>
    </row>
    <row r="14" spans="1:8" s="27" customFormat="1" ht="11.25" customHeight="1" x14ac:dyDescent="0.2">
      <c r="A14" s="27" t="s">
        <v>401</v>
      </c>
    </row>
    <row r="17" spans="3:3" ht="11.25" customHeight="1" x14ac:dyDescent="0.2">
      <c r="C17" s="43"/>
    </row>
    <row r="20" spans="3:3" ht="11.25" customHeight="1" x14ac:dyDescent="0.2">
      <c r="C20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11.28515625" style="40" customWidth="1"/>
    <col min="3" max="7" width="12.28515625" style="40" customWidth="1"/>
    <col min="8" max="8" width="12.28515625" style="79" customWidth="1"/>
    <col min="9" max="16384" width="14.7109375" style="40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</row>
    <row r="2" spans="1:8" ht="12.75" customHeight="1" x14ac:dyDescent="0.2"/>
    <row r="3" spans="1:8" ht="12.75" customHeight="1" x14ac:dyDescent="0.2">
      <c r="A3" s="25" t="s">
        <v>559</v>
      </c>
      <c r="F3" s="60"/>
      <c r="H3" s="62" t="s">
        <v>226</v>
      </c>
    </row>
    <row r="4" spans="1:8" ht="12.75" customHeight="1" x14ac:dyDescent="0.2">
      <c r="A4" s="25" t="s">
        <v>1</v>
      </c>
      <c r="F4" s="60"/>
      <c r="H4" s="60"/>
    </row>
    <row r="5" spans="1:8" s="13" customFormat="1" ht="12.75" customHeight="1" x14ac:dyDescent="0.2">
      <c r="A5" s="82" t="s">
        <v>181</v>
      </c>
      <c r="H5" s="80"/>
    </row>
    <row r="6" spans="1:8" s="13" customFormat="1" ht="11.25" customHeight="1" x14ac:dyDescent="0.2">
      <c r="A6" s="148" t="s">
        <v>316</v>
      </c>
      <c r="B6" s="148"/>
      <c r="C6" s="141" t="s">
        <v>0</v>
      </c>
      <c r="D6" s="141" t="s">
        <v>151</v>
      </c>
      <c r="E6" s="141" t="s">
        <v>225</v>
      </c>
      <c r="F6" s="141" t="s">
        <v>152</v>
      </c>
      <c r="G6" s="141" t="s">
        <v>153</v>
      </c>
      <c r="H6" s="141" t="s">
        <v>4</v>
      </c>
    </row>
    <row r="7" spans="1:8" s="13" customFormat="1" ht="11.25" customHeight="1" x14ac:dyDescent="0.2">
      <c r="A7" s="148"/>
      <c r="B7" s="148"/>
      <c r="C7" s="141"/>
      <c r="D7" s="141"/>
      <c r="E7" s="141"/>
      <c r="F7" s="141"/>
      <c r="G7" s="141"/>
      <c r="H7" s="141"/>
    </row>
    <row r="8" spans="1:8" s="13" customFormat="1" ht="11.25" customHeight="1" x14ac:dyDescent="0.2">
      <c r="A8" s="148"/>
      <c r="B8" s="148"/>
      <c r="C8" s="141"/>
      <c r="D8" s="141"/>
      <c r="E8" s="141"/>
      <c r="F8" s="141"/>
      <c r="G8" s="141"/>
      <c r="H8" s="141"/>
    </row>
    <row r="9" spans="1:8" ht="11.25" customHeight="1" x14ac:dyDescent="0.2">
      <c r="A9" s="139" t="s">
        <v>0</v>
      </c>
      <c r="B9" s="139"/>
      <c r="C9" s="119">
        <v>449542.02037608088</v>
      </c>
      <c r="D9" s="119">
        <v>154716.80645059509</v>
      </c>
      <c r="E9" s="119">
        <v>36398.82755337956</v>
      </c>
      <c r="F9" s="119">
        <v>205358.90357488889</v>
      </c>
      <c r="G9" s="119">
        <v>9770.3761003488726</v>
      </c>
      <c r="H9" s="119">
        <v>43297.106696869538</v>
      </c>
    </row>
    <row r="10" spans="1:8" ht="11.25" customHeight="1" x14ac:dyDescent="0.2">
      <c r="A10" s="138" t="s">
        <v>317</v>
      </c>
      <c r="B10" s="138"/>
      <c r="C10" s="119">
        <v>166622.63391455499</v>
      </c>
      <c r="D10" s="118">
        <v>52744.391288880754</v>
      </c>
      <c r="E10" s="118">
        <v>6727.1863915243666</v>
      </c>
      <c r="F10" s="118">
        <v>82916.387153803807</v>
      </c>
      <c r="G10" s="118">
        <v>3392.7925356789301</v>
      </c>
      <c r="H10" s="118">
        <v>20841.876544667299</v>
      </c>
    </row>
    <row r="11" spans="1:8" ht="11.25" customHeight="1" x14ac:dyDescent="0.2">
      <c r="A11" s="138" t="s">
        <v>318</v>
      </c>
      <c r="B11" s="138"/>
      <c r="C11" s="119">
        <v>188166.47475395509</v>
      </c>
      <c r="D11" s="118">
        <v>59620.319931794547</v>
      </c>
      <c r="E11" s="118">
        <v>18652.94459706682</v>
      </c>
      <c r="F11" s="118">
        <v>99242.614834068925</v>
      </c>
      <c r="G11" s="118">
        <v>1911.1631037114551</v>
      </c>
      <c r="H11" s="118">
        <v>8739.4322873126857</v>
      </c>
    </row>
    <row r="12" spans="1:8" s="13" customFormat="1" ht="11.25" customHeight="1" x14ac:dyDescent="0.2">
      <c r="A12" s="138" t="s">
        <v>319</v>
      </c>
      <c r="B12" s="138"/>
      <c r="C12" s="119">
        <v>94752.911707571882</v>
      </c>
      <c r="D12" s="118">
        <v>42352.095229919658</v>
      </c>
      <c r="E12" s="118">
        <v>11018.696564788381</v>
      </c>
      <c r="F12" s="118">
        <v>23199.901587015731</v>
      </c>
      <c r="G12" s="118">
        <v>4466.4204609584822</v>
      </c>
      <c r="H12" s="118">
        <v>13715.797864889541</v>
      </c>
    </row>
    <row r="13" spans="1:8" s="13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</row>
    <row r="14" spans="1:8" s="13" customFormat="1" ht="11.25" customHeight="1" x14ac:dyDescent="0.2">
      <c r="A14" s="27" t="s">
        <v>401</v>
      </c>
      <c r="C14" s="83"/>
      <c r="H14" s="80"/>
    </row>
    <row r="16" spans="1:8" ht="11.25" customHeight="1" x14ac:dyDescent="0.2">
      <c r="A16" s="41"/>
      <c r="B16" s="41"/>
      <c r="C16" s="41"/>
      <c r="D16" s="41"/>
      <c r="E16" s="41"/>
      <c r="F16" s="41"/>
      <c r="G16" s="41"/>
      <c r="H16" s="41"/>
    </row>
    <row r="17" spans="1:8" ht="11.25" customHeight="1" x14ac:dyDescent="0.2">
      <c r="A17" s="43"/>
      <c r="B17" s="43"/>
      <c r="C17" s="43"/>
      <c r="D17" s="43"/>
      <c r="E17" s="43"/>
      <c r="F17" s="43"/>
      <c r="G17" s="43"/>
      <c r="H17" s="43"/>
    </row>
    <row r="20" spans="1:8" ht="11.25" customHeight="1" x14ac:dyDescent="0.2">
      <c r="C20" s="49" t="s">
        <v>359</v>
      </c>
    </row>
  </sheetData>
  <mergeCells count="12">
    <mergeCell ref="A1:H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Z22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3.7109375" style="41" customWidth="1"/>
    <col min="3" max="3" width="7.7109375" style="41" customWidth="1"/>
    <col min="4" max="4" width="9" style="41" customWidth="1"/>
    <col min="5" max="5" width="9.85546875" style="41" customWidth="1"/>
    <col min="6" max="6" width="7.28515625" style="41" customWidth="1"/>
    <col min="7" max="7" width="8.28515625" style="41" customWidth="1"/>
    <col min="8" max="8" width="13" style="41" customWidth="1"/>
    <col min="9" max="9" width="8.7109375" style="41" customWidth="1"/>
    <col min="10" max="10" width="11.7109375" style="41" customWidth="1"/>
    <col min="11" max="12" width="9.7109375" style="41" customWidth="1"/>
    <col min="13" max="13" width="10.28515625" style="41" customWidth="1"/>
    <col min="14" max="14" width="7.7109375" style="42" customWidth="1"/>
    <col min="15" max="15" width="7.7109375" style="41" customWidth="1"/>
    <col min="16" max="16" width="9" style="41" customWidth="1"/>
    <col min="17" max="17" width="9.85546875" style="41" customWidth="1"/>
    <col min="18" max="18" width="7.28515625" style="41" customWidth="1"/>
    <col min="19" max="19" width="8.28515625" style="41" customWidth="1"/>
    <col min="20" max="20" width="13" style="41" customWidth="1"/>
    <col min="21" max="21" width="8.7109375" style="41" customWidth="1"/>
    <col min="22" max="22" width="11.7109375" style="41" customWidth="1"/>
    <col min="23" max="24" width="9.7109375" style="41" customWidth="1"/>
    <col min="25" max="25" width="10.28515625" style="41" customWidth="1"/>
    <col min="26" max="26" width="7.7109375" style="41" customWidth="1"/>
    <col min="27" max="16384" width="14.7109375" style="41"/>
  </cols>
  <sheetData>
    <row r="1" spans="1:26" ht="12.75" x14ac:dyDescent="0.2">
      <c r="A1" s="35" t="s">
        <v>421</v>
      </c>
      <c r="B1" s="35"/>
      <c r="C1" s="35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560</v>
      </c>
      <c r="K3" s="50"/>
      <c r="Z3" s="46" t="s">
        <v>40</v>
      </c>
    </row>
    <row r="4" spans="1:26" ht="12.75" customHeight="1" x14ac:dyDescent="0.2">
      <c r="A4" s="22" t="s">
        <v>1</v>
      </c>
      <c r="K4" s="50"/>
      <c r="N4" s="46"/>
    </row>
    <row r="5" spans="1:26" s="27" customFormat="1" ht="12.75" customHeight="1" x14ac:dyDescent="0.2">
      <c r="A5" s="57" t="s">
        <v>181</v>
      </c>
      <c r="N5" s="28"/>
    </row>
    <row r="6" spans="1:26" s="27" customFormat="1" ht="11.25" customHeight="1" x14ac:dyDescent="0.2">
      <c r="A6" s="148" t="s">
        <v>316</v>
      </c>
      <c r="B6" s="148"/>
      <c r="C6" s="154">
        <v>2016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4">
        <v>2017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s="27" customFormat="1" ht="11.25" customHeight="1" x14ac:dyDescent="0.2">
      <c r="A7" s="148"/>
      <c r="B7" s="148"/>
      <c r="C7" s="155" t="s">
        <v>436</v>
      </c>
      <c r="D7" s="155" t="s">
        <v>417</v>
      </c>
      <c r="E7" s="155" t="s">
        <v>227</v>
      </c>
      <c r="F7" s="153" t="s">
        <v>228</v>
      </c>
      <c r="G7" s="153"/>
      <c r="H7" s="153"/>
      <c r="I7" s="153"/>
      <c r="J7" s="153"/>
      <c r="K7" s="141" t="s">
        <v>38</v>
      </c>
      <c r="L7" s="156" t="s">
        <v>229</v>
      </c>
      <c r="M7" s="141" t="s">
        <v>39</v>
      </c>
      <c r="N7" s="141" t="s">
        <v>230</v>
      </c>
      <c r="O7" s="155" t="s">
        <v>436</v>
      </c>
      <c r="P7" s="155" t="s">
        <v>417</v>
      </c>
      <c r="Q7" s="155" t="s">
        <v>227</v>
      </c>
      <c r="R7" s="153" t="s">
        <v>228</v>
      </c>
      <c r="S7" s="153"/>
      <c r="T7" s="153"/>
      <c r="U7" s="153"/>
      <c r="V7" s="153"/>
      <c r="W7" s="141" t="s">
        <v>38</v>
      </c>
      <c r="X7" s="156" t="s">
        <v>229</v>
      </c>
      <c r="Y7" s="141" t="s">
        <v>39</v>
      </c>
      <c r="Z7" s="141" t="s">
        <v>230</v>
      </c>
    </row>
    <row r="8" spans="1:26" s="27" customFormat="1" ht="66" customHeight="1" x14ac:dyDescent="0.2">
      <c r="A8" s="148"/>
      <c r="B8" s="148"/>
      <c r="C8" s="155"/>
      <c r="D8" s="155"/>
      <c r="E8" s="155"/>
      <c r="F8" s="115" t="s">
        <v>0</v>
      </c>
      <c r="G8" s="115" t="s">
        <v>418</v>
      </c>
      <c r="H8" s="115" t="s">
        <v>379</v>
      </c>
      <c r="I8" s="115" t="s">
        <v>419</v>
      </c>
      <c r="J8" s="115" t="s">
        <v>420</v>
      </c>
      <c r="K8" s="141"/>
      <c r="L8" s="156"/>
      <c r="M8" s="141"/>
      <c r="N8" s="141"/>
      <c r="O8" s="155"/>
      <c r="P8" s="155"/>
      <c r="Q8" s="155"/>
      <c r="R8" s="115" t="s">
        <v>0</v>
      </c>
      <c r="S8" s="115" t="s">
        <v>418</v>
      </c>
      <c r="T8" s="115" t="s">
        <v>379</v>
      </c>
      <c r="U8" s="115" t="s">
        <v>419</v>
      </c>
      <c r="V8" s="115" t="s">
        <v>420</v>
      </c>
      <c r="W8" s="141"/>
      <c r="X8" s="156"/>
      <c r="Y8" s="141"/>
      <c r="Z8" s="141"/>
    </row>
    <row r="9" spans="1:26" ht="11.25" customHeight="1" x14ac:dyDescent="0.2">
      <c r="A9" s="139" t="s">
        <v>0</v>
      </c>
      <c r="B9" s="139"/>
      <c r="C9" s="117">
        <v>241714.5433052569</v>
      </c>
      <c r="D9" s="119">
        <v>27360.08233680897</v>
      </c>
      <c r="E9" s="119">
        <v>4316.0504778619279</v>
      </c>
      <c r="F9" s="119">
        <v>136892.86790430051</v>
      </c>
      <c r="G9" s="119">
        <v>120768.56219858371</v>
      </c>
      <c r="H9" s="119">
        <v>7252.2801282925884</v>
      </c>
      <c r="I9" s="119">
        <v>1624.0199516956779</v>
      </c>
      <c r="J9" s="119">
        <v>14500.28575402111</v>
      </c>
      <c r="K9" s="119">
        <v>6602.2509327720954</v>
      </c>
      <c r="L9" s="119">
        <v>81804.857123988346</v>
      </c>
      <c r="M9" s="119">
        <v>5207.6081932639363</v>
      </c>
      <c r="N9" s="119">
        <v>3571.7576378632721</v>
      </c>
      <c r="O9" s="117">
        <v>334978.04356480407</v>
      </c>
      <c r="P9" s="119">
        <v>28272.9311276357</v>
      </c>
      <c r="Q9" s="119">
        <v>4905.9794618722217</v>
      </c>
      <c r="R9" s="119">
        <v>155699.85826889231</v>
      </c>
      <c r="S9" s="119">
        <v>132504.95904256971</v>
      </c>
      <c r="T9" s="119">
        <v>8075.1716627095184</v>
      </c>
      <c r="U9" s="119">
        <v>3710.317313902533</v>
      </c>
      <c r="V9" s="119">
        <v>19484.581912420021</v>
      </c>
      <c r="W9" s="119">
        <v>4793.04905573209</v>
      </c>
      <c r="X9" s="119">
        <v>87488.392010366937</v>
      </c>
      <c r="Y9" s="119">
        <v>6058.5603068659348</v>
      </c>
      <c r="Z9" s="119">
        <v>3613.7907402895889</v>
      </c>
    </row>
    <row r="10" spans="1:26" ht="11.25" customHeight="1" x14ac:dyDescent="0.2">
      <c r="A10" s="138" t="s">
        <v>317</v>
      </c>
      <c r="B10" s="138"/>
      <c r="C10" s="117">
        <v>26425.713067236931</v>
      </c>
      <c r="D10" s="118">
        <v>11022.863860746151</v>
      </c>
      <c r="E10" s="118">
        <v>1177.1297821265291</v>
      </c>
      <c r="F10" s="118">
        <v>34319.32127556442</v>
      </c>
      <c r="G10" s="118">
        <v>32158.28343768153</v>
      </c>
      <c r="H10" s="118">
        <v>1647.399227735594</v>
      </c>
      <c r="I10" s="118">
        <v>351.29876527737542</v>
      </c>
      <c r="J10" s="118">
        <v>1809.739072605521</v>
      </c>
      <c r="K10" s="118">
        <v>793.58832394002877</v>
      </c>
      <c r="L10" s="118">
        <v>27002.969564673509</v>
      </c>
      <c r="M10" s="118">
        <v>2140.8114820177102</v>
      </c>
      <c r="N10" s="118">
        <v>2423.8966768726468</v>
      </c>
      <c r="O10" s="117">
        <v>49551.684506623082</v>
      </c>
      <c r="P10" s="118">
        <v>12276.497615024629</v>
      </c>
      <c r="Q10" s="118">
        <v>1118.0523680520321</v>
      </c>
      <c r="R10" s="118">
        <v>44321.989296614352</v>
      </c>
      <c r="S10" s="118">
        <v>39544.165881477449</v>
      </c>
      <c r="T10" s="118">
        <v>2030.1960455606711</v>
      </c>
      <c r="U10" s="118">
        <v>1133.0975856436639</v>
      </c>
      <c r="V10" s="118">
        <v>3644.725829493203</v>
      </c>
      <c r="W10" s="118">
        <v>1275.6058822353741</v>
      </c>
      <c r="X10" s="118">
        <v>32690.086853003701</v>
      </c>
      <c r="Y10" s="118">
        <v>3337.221485967701</v>
      </c>
      <c r="Z10" s="118">
        <v>1570.0135105439861</v>
      </c>
    </row>
    <row r="11" spans="1:26" ht="11.25" customHeight="1" x14ac:dyDescent="0.2">
      <c r="A11" s="138" t="s">
        <v>318</v>
      </c>
      <c r="B11" s="138"/>
      <c r="C11" s="117">
        <v>146416.18668230221</v>
      </c>
      <c r="D11" s="118">
        <v>6789.2337386666677</v>
      </c>
      <c r="E11" s="118">
        <v>1333.3298256907419</v>
      </c>
      <c r="F11" s="118">
        <v>78447.765540394641</v>
      </c>
      <c r="G11" s="118">
        <v>67777.499635402608</v>
      </c>
      <c r="H11" s="118">
        <v>3760.4982493803782</v>
      </c>
      <c r="I11" s="118">
        <v>1077.52787430888</v>
      </c>
      <c r="J11" s="118">
        <v>9592.7380306831983</v>
      </c>
      <c r="K11" s="118">
        <v>1325.534344508832</v>
      </c>
      <c r="L11" s="118">
        <v>50568.734726226117</v>
      </c>
      <c r="M11" s="118">
        <v>2865.67086878482</v>
      </c>
      <c r="N11" s="118">
        <v>918.30358314715124</v>
      </c>
      <c r="O11" s="117">
        <v>197112.5290384017</v>
      </c>
      <c r="P11" s="118">
        <v>8312.4429339159251</v>
      </c>
      <c r="Q11" s="118">
        <v>1782.085678779039</v>
      </c>
      <c r="R11" s="118">
        <v>86297.804209061214</v>
      </c>
      <c r="S11" s="118">
        <v>73432.130690659731</v>
      </c>
      <c r="T11" s="118">
        <v>4179.8816329066158</v>
      </c>
      <c r="U11" s="118">
        <v>2098.145221620242</v>
      </c>
      <c r="V11" s="118">
        <v>10767.528296781369</v>
      </c>
      <c r="W11" s="118">
        <v>1981.9964259729891</v>
      </c>
      <c r="X11" s="118">
        <v>49810.814484307943</v>
      </c>
      <c r="Y11" s="118">
        <v>2371.3335880711752</v>
      </c>
      <c r="Z11" s="118">
        <v>1269.087076179055</v>
      </c>
    </row>
    <row r="12" spans="1:26" s="27" customFormat="1" ht="11.25" customHeight="1" x14ac:dyDescent="0.2">
      <c r="A12" s="138" t="s">
        <v>319</v>
      </c>
      <c r="B12" s="138"/>
      <c r="C12" s="117">
        <v>68872.643555716335</v>
      </c>
      <c r="D12" s="118">
        <v>9547.9847373961402</v>
      </c>
      <c r="E12" s="118">
        <v>1805.5908700446571</v>
      </c>
      <c r="F12" s="118">
        <v>24125.7810883415</v>
      </c>
      <c r="G12" s="118">
        <v>20832.779125499681</v>
      </c>
      <c r="H12" s="118">
        <v>1844.382651176616</v>
      </c>
      <c r="I12" s="118">
        <v>195.19331210942241</v>
      </c>
      <c r="J12" s="118">
        <v>3097.8086507323919</v>
      </c>
      <c r="K12" s="118">
        <v>4483.1282643232362</v>
      </c>
      <c r="L12" s="118">
        <v>4233.1528330886886</v>
      </c>
      <c r="M12" s="118">
        <v>201.12584246140619</v>
      </c>
      <c r="N12" s="118">
        <v>229.5573778434732</v>
      </c>
      <c r="O12" s="117">
        <v>88313.83001977716</v>
      </c>
      <c r="P12" s="118">
        <v>7683.9905786951376</v>
      </c>
      <c r="Q12" s="118">
        <v>2005.84141504115</v>
      </c>
      <c r="R12" s="118">
        <v>25080.064763216618</v>
      </c>
      <c r="S12" s="118">
        <v>19528.66247043254</v>
      </c>
      <c r="T12" s="118">
        <v>1865.093984242229</v>
      </c>
      <c r="U12" s="118">
        <v>479.07450663862642</v>
      </c>
      <c r="V12" s="118">
        <v>5072.3277861454544</v>
      </c>
      <c r="W12" s="118">
        <v>1535.446747523725</v>
      </c>
      <c r="X12" s="118">
        <v>4987.490673055273</v>
      </c>
      <c r="Y12" s="118">
        <v>350.00523282705859</v>
      </c>
      <c r="Z12" s="118">
        <v>774.69015356654722</v>
      </c>
    </row>
    <row r="13" spans="1:26" s="27" customFormat="1" ht="11.25" customHeight="1" x14ac:dyDescent="0.2">
      <c r="A13" s="39" t="s">
        <v>400</v>
      </c>
      <c r="N13" s="28"/>
    </row>
    <row r="14" spans="1:26" ht="11.25" customHeight="1" x14ac:dyDescent="0.2">
      <c r="A14" s="39" t="s">
        <v>399</v>
      </c>
    </row>
    <row r="15" spans="1:26" ht="11.25" customHeight="1" x14ac:dyDescent="0.2">
      <c r="A15" s="41" t="s">
        <v>398</v>
      </c>
    </row>
    <row r="16" spans="1:26" ht="11.25" customHeight="1" x14ac:dyDescent="0.2">
      <c r="A16" s="41" t="s">
        <v>397</v>
      </c>
    </row>
    <row r="17" spans="1:14" ht="11.25" customHeight="1" x14ac:dyDescent="0.2">
      <c r="A17" s="41" t="s">
        <v>401</v>
      </c>
    </row>
    <row r="18" spans="1:14" ht="11.25" customHeight="1" x14ac:dyDescent="0.2">
      <c r="C18" s="37"/>
    </row>
    <row r="19" spans="1:14" ht="11.25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11.25" customHeight="1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2" spans="1:14" ht="11.25" customHeight="1" x14ac:dyDescent="0.2">
      <c r="C22" s="49" t="s">
        <v>359</v>
      </c>
    </row>
  </sheetData>
  <mergeCells count="23">
    <mergeCell ref="D7:D8"/>
    <mergeCell ref="A12:B12"/>
    <mergeCell ref="A6:B8"/>
    <mergeCell ref="E7:E8"/>
    <mergeCell ref="A9:B9"/>
    <mergeCell ref="C6:N6"/>
    <mergeCell ref="C7:C8"/>
    <mergeCell ref="A10:B10"/>
    <mergeCell ref="A11:B11"/>
    <mergeCell ref="K7:K8"/>
    <mergeCell ref="L7:L8"/>
    <mergeCell ref="M7:M8"/>
    <mergeCell ref="N7:N8"/>
    <mergeCell ref="F7:J7"/>
    <mergeCell ref="R7:V7"/>
    <mergeCell ref="O6:Z6"/>
    <mergeCell ref="Z7:Z8"/>
    <mergeCell ref="W7:W8"/>
    <mergeCell ref="Y7:Y8"/>
    <mergeCell ref="O7:O8"/>
    <mergeCell ref="Q7:Q8"/>
    <mergeCell ref="X7:X8"/>
    <mergeCell ref="P7:P8"/>
  </mergeCell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43.42578125" style="41" customWidth="1"/>
    <col min="3" max="3" width="25.5703125" style="41" customWidth="1"/>
    <col min="4" max="4" width="15.7109375" style="41" customWidth="1"/>
    <col min="5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561</v>
      </c>
      <c r="D3" s="55" t="s">
        <v>231</v>
      </c>
    </row>
    <row r="4" spans="1:26" ht="12.75" customHeight="1" x14ac:dyDescent="0.2">
      <c r="A4" s="22" t="s">
        <v>562</v>
      </c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3</v>
      </c>
      <c r="D6" s="141" t="s">
        <v>81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141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14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312377.85650485422</v>
      </c>
      <c r="D9" s="117">
        <v>22.453559044558521</v>
      </c>
    </row>
    <row r="10" spans="1:26" ht="11.25" customHeight="1" x14ac:dyDescent="0.2">
      <c r="A10" s="138" t="s">
        <v>317</v>
      </c>
      <c r="B10" s="138"/>
      <c r="C10" s="116">
        <v>44045.62296426938</v>
      </c>
      <c r="D10" s="116">
        <v>21.809708651739669</v>
      </c>
    </row>
    <row r="11" spans="1:26" ht="11.25" customHeight="1" x14ac:dyDescent="0.2">
      <c r="A11" s="138" t="s">
        <v>318</v>
      </c>
      <c r="B11" s="138"/>
      <c r="C11" s="116">
        <v>188926.42995947809</v>
      </c>
      <c r="D11" s="116">
        <v>20.704060272679119</v>
      </c>
    </row>
    <row r="12" spans="1:26" s="27" customFormat="1" ht="11.25" customHeight="1" x14ac:dyDescent="0.2">
      <c r="A12" s="138" t="s">
        <v>319</v>
      </c>
      <c r="B12" s="138"/>
      <c r="C12" s="116">
        <v>79405.803581104366</v>
      </c>
      <c r="D12" s="116">
        <v>26.973195301002342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A15" s="157"/>
      <c r="B15" s="157"/>
      <c r="C15" s="54"/>
      <c r="D15" s="37"/>
    </row>
    <row r="16" spans="1:26" ht="11.25" customHeight="1" x14ac:dyDescent="0.2">
      <c r="A16" s="81"/>
      <c r="B16" s="81"/>
      <c r="C16" s="43"/>
      <c r="D16" s="43"/>
    </row>
    <row r="19" spans="3:3" ht="11.25" customHeight="1" x14ac:dyDescent="0.2">
      <c r="C19" s="49" t="s">
        <v>359</v>
      </c>
    </row>
  </sheetData>
  <mergeCells count="9">
    <mergeCell ref="A1:D1"/>
    <mergeCell ref="A12:B12"/>
    <mergeCell ref="A15:B15"/>
    <mergeCell ref="A9:B9"/>
    <mergeCell ref="A10:B10"/>
    <mergeCell ref="A11:B11"/>
    <mergeCell ref="A6:B8"/>
    <mergeCell ref="C6:C8"/>
    <mergeCell ref="D6:D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43.42578125" style="41" customWidth="1"/>
    <col min="3" max="3" width="25.5703125" style="41" customWidth="1"/>
    <col min="4" max="4" width="15.7109375" style="41" customWidth="1"/>
    <col min="5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561</v>
      </c>
      <c r="D3" s="55" t="s">
        <v>232</v>
      </c>
    </row>
    <row r="4" spans="1:26" ht="12.75" customHeight="1" x14ac:dyDescent="0.2">
      <c r="A4" s="22" t="s">
        <v>563</v>
      </c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3</v>
      </c>
      <c r="D6" s="141" t="s">
        <v>84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141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14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312377.85650485422</v>
      </c>
      <c r="D9" s="119">
        <v>11.86260878517713</v>
      </c>
    </row>
    <row r="10" spans="1:26" ht="11.25" customHeight="1" x14ac:dyDescent="0.2">
      <c r="A10" s="138" t="s">
        <v>317</v>
      </c>
      <c r="B10" s="138"/>
      <c r="C10" s="116">
        <v>44045.62296426938</v>
      </c>
      <c r="D10" s="118">
        <v>10.529959091632771</v>
      </c>
    </row>
    <row r="11" spans="1:26" ht="11.25" customHeight="1" x14ac:dyDescent="0.2">
      <c r="A11" s="138" t="s">
        <v>318</v>
      </c>
      <c r="B11" s="138"/>
      <c r="C11" s="116">
        <v>188926.42995947809</v>
      </c>
      <c r="D11" s="118">
        <v>12.169634227203501</v>
      </c>
    </row>
    <row r="12" spans="1:26" s="27" customFormat="1" ht="11.25" customHeight="1" x14ac:dyDescent="0.2">
      <c r="A12" s="138" t="s">
        <v>319</v>
      </c>
      <c r="B12" s="138"/>
      <c r="C12" s="116">
        <v>79405.803581104366</v>
      </c>
      <c r="D12" s="118">
        <v>11.87132559484778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A15" s="157"/>
      <c r="B15" s="157"/>
      <c r="C15" s="54"/>
      <c r="D15" s="37"/>
    </row>
    <row r="16" spans="1:26" ht="11.25" customHeight="1" x14ac:dyDescent="0.2">
      <c r="A16" s="81"/>
      <c r="B16" s="81"/>
      <c r="C16" s="43"/>
      <c r="D16" s="43"/>
    </row>
    <row r="19" spans="3:3" ht="11.25" customHeight="1" x14ac:dyDescent="0.2">
      <c r="C19" s="49" t="s">
        <v>359</v>
      </c>
    </row>
  </sheetData>
  <mergeCells count="9">
    <mergeCell ref="A1:D1"/>
    <mergeCell ref="A12:B12"/>
    <mergeCell ref="A15:B15"/>
    <mergeCell ref="A9:B9"/>
    <mergeCell ref="A10:B10"/>
    <mergeCell ref="A11:B11"/>
    <mergeCell ref="A6:B8"/>
    <mergeCell ref="C6:C8"/>
    <mergeCell ref="D6:D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O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0.7109375" style="41" customWidth="1"/>
    <col min="3" max="3" width="9.7109375" style="41" customWidth="1"/>
    <col min="4" max="9" width="10.7109375" style="41" customWidth="1"/>
    <col min="10" max="16384" width="14.7109375" style="41"/>
  </cols>
  <sheetData>
    <row r="1" spans="1:15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37"/>
    </row>
    <row r="2" spans="1:15" ht="12.75" customHeight="1" x14ac:dyDescent="0.2"/>
    <row r="3" spans="1:15" ht="12.75" customHeight="1" x14ac:dyDescent="0.2">
      <c r="A3" s="22" t="s">
        <v>561</v>
      </c>
      <c r="O3" s="46" t="s">
        <v>235</v>
      </c>
    </row>
    <row r="4" spans="1:15" ht="12.75" customHeight="1" x14ac:dyDescent="0.2">
      <c r="A4" s="22" t="s">
        <v>564</v>
      </c>
      <c r="I4" s="46"/>
    </row>
    <row r="5" spans="1:15" s="27" customFormat="1" ht="12.75" customHeight="1" x14ac:dyDescent="0.2">
      <c r="A5" s="51" t="s">
        <v>1</v>
      </c>
    </row>
    <row r="6" spans="1:15" s="27" customFormat="1" ht="20.100000000000001" customHeight="1" x14ac:dyDescent="0.2">
      <c r="A6" s="148" t="s">
        <v>316</v>
      </c>
      <c r="B6" s="148"/>
      <c r="C6" s="141" t="s">
        <v>0</v>
      </c>
      <c r="D6" s="141" t="s">
        <v>236</v>
      </c>
      <c r="E6" s="141" t="s">
        <v>237</v>
      </c>
      <c r="F6" s="141" t="s">
        <v>238</v>
      </c>
      <c r="G6" s="141" t="s">
        <v>239</v>
      </c>
      <c r="H6" s="141" t="s">
        <v>240</v>
      </c>
      <c r="I6" s="141" t="s">
        <v>241</v>
      </c>
      <c r="J6" s="141" t="s">
        <v>242</v>
      </c>
      <c r="K6" s="141" t="s">
        <v>243</v>
      </c>
      <c r="L6" s="141" t="s">
        <v>244</v>
      </c>
      <c r="M6" s="141" t="s">
        <v>245</v>
      </c>
      <c r="N6" s="141" t="s">
        <v>246</v>
      </c>
      <c r="O6" s="141" t="s">
        <v>13</v>
      </c>
    </row>
    <row r="7" spans="1:15" s="27" customFormat="1" ht="20.100000000000001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s="27" customFormat="1" ht="20.100000000000001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spans="1:15" ht="11.25" customHeight="1" x14ac:dyDescent="0.2">
      <c r="A9" s="139" t="s">
        <v>0</v>
      </c>
      <c r="B9" s="139"/>
      <c r="C9" s="117">
        <v>312349.84201210062</v>
      </c>
      <c r="D9" s="117">
        <v>85786.027958670587</v>
      </c>
      <c r="E9" s="117">
        <v>79868.018936321532</v>
      </c>
      <c r="F9" s="117">
        <v>254066.15430403789</v>
      </c>
      <c r="G9" s="117">
        <v>31821.58769230757</v>
      </c>
      <c r="H9" s="117">
        <v>5754.6495543465589</v>
      </c>
      <c r="I9" s="117">
        <v>12969.237324737091</v>
      </c>
      <c r="J9" s="117">
        <v>11692.957302655421</v>
      </c>
      <c r="K9" s="117">
        <v>23269.934848884379</v>
      </c>
      <c r="L9" s="117">
        <v>6513.7803801631799</v>
      </c>
      <c r="M9" s="117">
        <v>34448.668940391821</v>
      </c>
      <c r="N9" s="117">
        <v>11451.945641429151</v>
      </c>
      <c r="O9" s="117">
        <v>17245.434258189929</v>
      </c>
    </row>
    <row r="10" spans="1:15" ht="11.25" customHeight="1" x14ac:dyDescent="0.2">
      <c r="A10" s="138" t="s">
        <v>317</v>
      </c>
      <c r="B10" s="138"/>
      <c r="C10" s="117">
        <v>44045.62296426938</v>
      </c>
      <c r="D10" s="116">
        <v>23031.409205501241</v>
      </c>
      <c r="E10" s="116">
        <v>3681.5949338462729</v>
      </c>
      <c r="F10" s="116">
        <v>38670.79452368529</v>
      </c>
      <c r="G10" s="116">
        <v>4707.2783116994706</v>
      </c>
      <c r="H10" s="116">
        <v>1648.36798108926</v>
      </c>
      <c r="I10" s="116">
        <v>1324.2351409192361</v>
      </c>
      <c r="J10" s="116">
        <v>735.62967926103181</v>
      </c>
      <c r="K10" s="116">
        <v>2155.3513130602428</v>
      </c>
      <c r="L10" s="116">
        <v>971.11190692585876</v>
      </c>
      <c r="M10" s="116">
        <v>3813.3894247702342</v>
      </c>
      <c r="N10" s="116">
        <v>2528.3084739230239</v>
      </c>
      <c r="O10" s="116">
        <v>695.62650957761787</v>
      </c>
    </row>
    <row r="11" spans="1:15" ht="11.25" customHeight="1" x14ac:dyDescent="0.2">
      <c r="A11" s="138" t="s">
        <v>318</v>
      </c>
      <c r="B11" s="138"/>
      <c r="C11" s="117">
        <v>188926.42995947809</v>
      </c>
      <c r="D11" s="116">
        <v>37797.225074654547</v>
      </c>
      <c r="E11" s="116">
        <v>39214.744118680683</v>
      </c>
      <c r="F11" s="116">
        <v>149517.42178201751</v>
      </c>
      <c r="G11" s="116">
        <v>14832.4431764492</v>
      </c>
      <c r="H11" s="116">
        <v>623.01551337525666</v>
      </c>
      <c r="I11" s="116">
        <v>7699.5616634907983</v>
      </c>
      <c r="J11" s="116">
        <v>8380.2903307160523</v>
      </c>
      <c r="K11" s="116">
        <v>19089.21087018208</v>
      </c>
      <c r="L11" s="116">
        <v>4524.7133675379382</v>
      </c>
      <c r="M11" s="116">
        <v>26651.387370219141</v>
      </c>
      <c r="N11" s="116">
        <v>7619.8945194139114</v>
      </c>
      <c r="O11" s="116">
        <v>11648.493148439329</v>
      </c>
    </row>
    <row r="12" spans="1:15" s="27" customFormat="1" ht="11.25" customHeight="1" x14ac:dyDescent="0.2">
      <c r="A12" s="138" t="s">
        <v>319</v>
      </c>
      <c r="B12" s="138"/>
      <c r="C12" s="117">
        <v>79377.789088350735</v>
      </c>
      <c r="D12" s="116">
        <v>24957.393678514669</v>
      </c>
      <c r="E12" s="116">
        <v>36971.679883794459</v>
      </c>
      <c r="F12" s="116">
        <v>65877.937998334513</v>
      </c>
      <c r="G12" s="116">
        <v>12281.8662041589</v>
      </c>
      <c r="H12" s="116">
        <v>3483.2660598820412</v>
      </c>
      <c r="I12" s="116">
        <v>3945.4405203270662</v>
      </c>
      <c r="J12" s="116">
        <v>2577.037292678353</v>
      </c>
      <c r="K12" s="116">
        <v>2025.372665642069</v>
      </c>
      <c r="L12" s="116">
        <v>1017.955105699379</v>
      </c>
      <c r="M12" s="116">
        <v>3983.8921454024012</v>
      </c>
      <c r="N12" s="116">
        <v>1303.7426480922179</v>
      </c>
      <c r="O12" s="116">
        <v>4901.3146001729901</v>
      </c>
    </row>
    <row r="13" spans="1:15" s="27" customFormat="1" ht="11.25" customHeight="1" x14ac:dyDescent="0.2">
      <c r="A13" s="27" t="s">
        <v>401</v>
      </c>
    </row>
    <row r="15" spans="1:15" ht="11.25" customHeight="1" x14ac:dyDescent="0.2">
      <c r="A15" s="37"/>
      <c r="B15" s="81"/>
      <c r="C15" s="54"/>
      <c r="D15" s="54"/>
      <c r="E15" s="54"/>
      <c r="F15" s="54"/>
      <c r="G15" s="54"/>
      <c r="H15" s="54"/>
      <c r="I15" s="54"/>
    </row>
    <row r="16" spans="1:15" ht="11.25" customHeight="1" x14ac:dyDescent="0.2">
      <c r="A16" s="81"/>
      <c r="B16" s="81"/>
      <c r="C16" s="43"/>
      <c r="D16" s="43"/>
      <c r="E16" s="43"/>
      <c r="F16" s="43"/>
      <c r="G16" s="43"/>
      <c r="H16" s="43"/>
      <c r="I16" s="43"/>
    </row>
    <row r="19" spans="3:3" ht="11.25" customHeight="1" x14ac:dyDescent="0.2">
      <c r="C19" s="49" t="s">
        <v>359</v>
      </c>
    </row>
  </sheetData>
  <mergeCells count="19">
    <mergeCell ref="L6:L8"/>
    <mergeCell ref="M6:M8"/>
    <mergeCell ref="N6:N8"/>
    <mergeCell ref="O6:O8"/>
    <mergeCell ref="G6:G8"/>
    <mergeCell ref="H6:H8"/>
    <mergeCell ref="I6:I8"/>
    <mergeCell ref="J6:J8"/>
    <mergeCell ref="K6:K8"/>
    <mergeCell ref="A1:I1"/>
    <mergeCell ref="A12:B12"/>
    <mergeCell ref="A9:B9"/>
    <mergeCell ref="A10:B10"/>
    <mergeCell ref="A11:B11"/>
    <mergeCell ref="A6:B8"/>
    <mergeCell ref="C6:C8"/>
    <mergeCell ref="D6:D8"/>
    <mergeCell ref="E6:E8"/>
    <mergeCell ref="F6:F8"/>
  </mergeCells>
  <hyperlinks>
    <hyperlink ref="C19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40.5703125" style="41" customWidth="1"/>
    <col min="3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520</v>
      </c>
      <c r="E3" s="46" t="s">
        <v>184</v>
      </c>
    </row>
    <row r="4" spans="1:8" ht="12.75" customHeight="1" x14ac:dyDescent="0.2">
      <c r="A4" s="22" t="s">
        <v>324</v>
      </c>
      <c r="E4" s="55"/>
    </row>
    <row r="5" spans="1:8" s="27" customFormat="1" ht="12.75" customHeight="1" x14ac:dyDescent="0.2">
      <c r="A5" s="22" t="s">
        <v>1</v>
      </c>
    </row>
    <row r="6" spans="1:8" s="27" customFormat="1" ht="11.25" customHeight="1" x14ac:dyDescent="0.2">
      <c r="A6" s="140" t="s">
        <v>316</v>
      </c>
      <c r="B6" s="140"/>
      <c r="C6" s="141" t="s">
        <v>0</v>
      </c>
      <c r="D6" s="141" t="s">
        <v>185</v>
      </c>
      <c r="E6" s="141" t="s">
        <v>186</v>
      </c>
    </row>
    <row r="7" spans="1:8" s="27" customFormat="1" ht="11.25" customHeight="1" x14ac:dyDescent="0.2">
      <c r="A7" s="140"/>
      <c r="B7" s="140"/>
      <c r="C7" s="141"/>
      <c r="D7" s="141"/>
      <c r="E7" s="141"/>
    </row>
    <row r="8" spans="1:8" s="27" customFormat="1" ht="11.25" customHeight="1" x14ac:dyDescent="0.2">
      <c r="A8" s="140"/>
      <c r="B8" s="140"/>
      <c r="C8" s="141"/>
      <c r="D8" s="141"/>
      <c r="E8" s="141"/>
    </row>
    <row r="9" spans="1:8" ht="11.25" customHeight="1" x14ac:dyDescent="0.2">
      <c r="A9" s="139" t="s">
        <v>0</v>
      </c>
      <c r="B9" s="139"/>
      <c r="C9" s="117">
        <v>111958.0000000006</v>
      </c>
      <c r="D9" s="117">
        <v>94335.742242026245</v>
      </c>
      <c r="E9" s="117">
        <v>17622.257757973952</v>
      </c>
    </row>
    <row r="10" spans="1:8" ht="11.25" customHeight="1" x14ac:dyDescent="0.2">
      <c r="A10" s="138" t="s">
        <v>317</v>
      </c>
      <c r="B10" s="138"/>
      <c r="C10" s="117">
        <v>30604.94414875923</v>
      </c>
      <c r="D10" s="116">
        <v>26482.383042211459</v>
      </c>
      <c r="E10" s="116">
        <v>4122.5611065477879</v>
      </c>
    </row>
    <row r="11" spans="1:8" ht="11.25" customHeight="1" x14ac:dyDescent="0.2">
      <c r="A11" s="138" t="s">
        <v>318</v>
      </c>
      <c r="B11" s="138"/>
      <c r="C11" s="117">
        <v>29909.379517077839</v>
      </c>
      <c r="D11" s="116">
        <v>25457.421059319699</v>
      </c>
      <c r="E11" s="116">
        <v>4451.9584577580754</v>
      </c>
    </row>
    <row r="12" spans="1:8" s="27" customFormat="1" ht="11.25" customHeight="1" x14ac:dyDescent="0.2">
      <c r="A12" s="138" t="s">
        <v>319</v>
      </c>
      <c r="B12" s="138"/>
      <c r="C12" s="117">
        <v>51443.676334163283</v>
      </c>
      <c r="D12" s="116">
        <v>42395.938140495018</v>
      </c>
      <c r="E12" s="116">
        <v>9047.7381936681195</v>
      </c>
    </row>
    <row r="13" spans="1:8" s="27" customFormat="1" ht="11.25" customHeight="1" x14ac:dyDescent="0.2">
      <c r="A13" s="27" t="s">
        <v>609</v>
      </c>
      <c r="B13" s="12"/>
      <c r="C13" s="14"/>
      <c r="D13" s="15"/>
      <c r="E13" s="15"/>
    </row>
    <row r="14" spans="1:8" s="27" customFormat="1" ht="11.25" customHeight="1" x14ac:dyDescent="0.2">
      <c r="A14" s="27" t="s">
        <v>401</v>
      </c>
    </row>
    <row r="17" spans="1:5" ht="11.25" customHeight="1" x14ac:dyDescent="0.2">
      <c r="A17" s="43"/>
      <c r="B17" s="43"/>
      <c r="C17" s="43"/>
      <c r="D17" s="43"/>
      <c r="E17" s="43"/>
    </row>
    <row r="20" spans="1:5" ht="11.25" customHeight="1" x14ac:dyDescent="0.2">
      <c r="C20" s="49" t="s">
        <v>359</v>
      </c>
    </row>
  </sheetData>
  <mergeCells count="9">
    <mergeCell ref="A1:E1"/>
    <mergeCell ref="A12:B12"/>
    <mergeCell ref="A9:B9"/>
    <mergeCell ref="A10:B10"/>
    <mergeCell ref="A11:B11"/>
    <mergeCell ref="A6:B8"/>
    <mergeCell ref="C6:C8"/>
    <mergeCell ref="D6:D8"/>
    <mergeCell ref="E6:E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" style="41" customWidth="1"/>
    <col min="3" max="7" width="9.42578125" style="41" customWidth="1"/>
    <col min="8" max="8" width="10.7109375" style="41" customWidth="1"/>
    <col min="9" max="10" width="9.42578125" style="41" customWidth="1"/>
    <col min="11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26" ht="12.75" customHeight="1" x14ac:dyDescent="0.2"/>
    <row r="3" spans="1:26" ht="12.75" customHeight="1" x14ac:dyDescent="0.2">
      <c r="A3" s="22" t="s">
        <v>561</v>
      </c>
      <c r="J3" s="55" t="s">
        <v>234</v>
      </c>
    </row>
    <row r="4" spans="1:26" ht="12.75" customHeight="1" x14ac:dyDescent="0.2">
      <c r="A4" s="22" t="s">
        <v>565</v>
      </c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0</v>
      </c>
      <c r="D6" s="141" t="s">
        <v>247</v>
      </c>
      <c r="E6" s="141" t="s">
        <v>248</v>
      </c>
      <c r="F6" s="141" t="s">
        <v>249</v>
      </c>
      <c r="G6" s="141" t="s">
        <v>250</v>
      </c>
      <c r="H6" s="141" t="s">
        <v>251</v>
      </c>
      <c r="I6" s="141" t="s">
        <v>252</v>
      </c>
      <c r="J6" s="141" t="s">
        <v>22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312377.85650485422</v>
      </c>
      <c r="D9" s="117">
        <v>19321.00143396754</v>
      </c>
      <c r="E9" s="117">
        <v>8454.0832315395655</v>
      </c>
      <c r="F9" s="117">
        <v>60939.4253714687</v>
      </c>
      <c r="G9" s="117">
        <v>65570.955913252532</v>
      </c>
      <c r="H9" s="117">
        <v>10660.17593975608</v>
      </c>
      <c r="I9" s="117">
        <v>147216.8727062383</v>
      </c>
      <c r="J9" s="117">
        <v>215.3419086291635</v>
      </c>
    </row>
    <row r="10" spans="1:26" ht="11.25" customHeight="1" x14ac:dyDescent="0.2">
      <c r="A10" s="138" t="s">
        <v>317</v>
      </c>
      <c r="B10" s="138"/>
      <c r="C10" s="117">
        <v>44045.62296426938</v>
      </c>
      <c r="D10" s="116">
        <v>4076.9587068918272</v>
      </c>
      <c r="E10" s="116">
        <v>3332.8647344720612</v>
      </c>
      <c r="F10" s="116">
        <v>20641.594745594401</v>
      </c>
      <c r="G10" s="116">
        <v>4647.402931478704</v>
      </c>
      <c r="H10" s="116">
        <v>1431.637053096186</v>
      </c>
      <c r="I10" s="116">
        <v>9869.3337417972089</v>
      </c>
      <c r="J10" s="116">
        <v>45.831050938894101</v>
      </c>
    </row>
    <row r="11" spans="1:26" ht="11.25" customHeight="1" x14ac:dyDescent="0.2">
      <c r="A11" s="138" t="s">
        <v>318</v>
      </c>
      <c r="B11" s="138"/>
      <c r="C11" s="117">
        <v>188926.42995947809</v>
      </c>
      <c r="D11" s="116">
        <v>11318.18465095608</v>
      </c>
      <c r="E11" s="116">
        <v>4440.3913858112346</v>
      </c>
      <c r="F11" s="116">
        <v>19825.23298073783</v>
      </c>
      <c r="G11" s="116">
        <v>41730.879893901212</v>
      </c>
      <c r="H11" s="116">
        <v>6156.5479182739546</v>
      </c>
      <c r="I11" s="116">
        <v>105428.9515028771</v>
      </c>
      <c r="J11" s="116">
        <v>26.241626921038659</v>
      </c>
    </row>
    <row r="12" spans="1:26" s="27" customFormat="1" ht="11.25" customHeight="1" x14ac:dyDescent="0.2">
      <c r="A12" s="138" t="s">
        <v>319</v>
      </c>
      <c r="B12" s="138"/>
      <c r="C12" s="117">
        <v>79405.803581104366</v>
      </c>
      <c r="D12" s="116">
        <v>3925.858076119634</v>
      </c>
      <c r="E12" s="116">
        <v>680.82711125626611</v>
      </c>
      <c r="F12" s="116">
        <v>20472.59764513648</v>
      </c>
      <c r="G12" s="116">
        <v>19192.673087872579</v>
      </c>
      <c r="H12" s="116">
        <v>3071.9909683859478</v>
      </c>
      <c r="I12" s="116">
        <v>31918.587461564159</v>
      </c>
      <c r="J12" s="116">
        <v>143.2692307692308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A15" s="37"/>
      <c r="B15" s="81"/>
      <c r="C15" s="54"/>
      <c r="D15" s="54"/>
      <c r="E15" s="54"/>
      <c r="F15" s="54"/>
      <c r="G15" s="54"/>
      <c r="H15" s="54"/>
      <c r="I15" s="54"/>
      <c r="J15" s="54"/>
    </row>
    <row r="16" spans="1:26" ht="11.25" customHeight="1" x14ac:dyDescent="0.2">
      <c r="A16" s="81"/>
      <c r="B16" s="81"/>
      <c r="C16" s="43"/>
      <c r="D16" s="43"/>
      <c r="E16" s="43"/>
      <c r="F16" s="43"/>
      <c r="G16" s="43"/>
      <c r="H16" s="43"/>
      <c r="I16" s="43"/>
      <c r="J16" s="43"/>
    </row>
    <row r="19" spans="3:3" ht="11.25" customHeight="1" x14ac:dyDescent="0.2">
      <c r="C19" s="49" t="s">
        <v>359</v>
      </c>
    </row>
  </sheetData>
  <mergeCells count="14">
    <mergeCell ref="A1:J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/>
  <dimension ref="A1:Z2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140625" style="41" customWidth="1"/>
    <col min="3" max="8" width="12.28515625" style="41" customWidth="1"/>
    <col min="9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</row>
    <row r="2" spans="1:26" ht="12.75" customHeight="1" x14ac:dyDescent="0.2"/>
    <row r="3" spans="1:26" ht="12.75" customHeight="1" x14ac:dyDescent="0.2">
      <c r="A3" s="22" t="s">
        <v>561</v>
      </c>
      <c r="H3" s="55" t="s">
        <v>233</v>
      </c>
    </row>
    <row r="4" spans="1:26" ht="12.75" customHeight="1" x14ac:dyDescent="0.2">
      <c r="A4" s="22" t="s">
        <v>566</v>
      </c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3</v>
      </c>
      <c r="D6" s="141" t="s">
        <v>253</v>
      </c>
      <c r="E6" s="141" t="s">
        <v>254</v>
      </c>
      <c r="F6" s="141" t="s">
        <v>255</v>
      </c>
      <c r="G6" s="141" t="s">
        <v>256</v>
      </c>
      <c r="H6" s="141" t="s">
        <v>22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141"/>
      <c r="E7" s="141"/>
      <c r="F7" s="141"/>
      <c r="G7" s="141"/>
      <c r="H7" s="141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141"/>
      <c r="E8" s="141"/>
      <c r="F8" s="141"/>
      <c r="G8" s="141"/>
      <c r="H8" s="141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24595.63199393278</v>
      </c>
      <c r="D9" s="117">
        <v>24288.19783223818</v>
      </c>
      <c r="E9" s="117">
        <v>1098.596353374611</v>
      </c>
      <c r="F9" s="117">
        <v>144.0805410584102</v>
      </c>
      <c r="G9" s="117">
        <v>22.480753480753481</v>
      </c>
      <c r="H9" s="117">
        <v>25.049331244875749</v>
      </c>
    </row>
    <row r="10" spans="1:26" ht="11.25" customHeight="1" x14ac:dyDescent="0.2">
      <c r="A10" s="138" t="s">
        <v>317</v>
      </c>
      <c r="B10" s="138"/>
      <c r="C10" s="117">
        <v>7672.3503400681329</v>
      </c>
      <c r="D10" s="116">
        <v>7517.1692631807946</v>
      </c>
      <c r="E10" s="116">
        <v>494.85588542047827</v>
      </c>
      <c r="F10" s="116">
        <v>49.813543766175371</v>
      </c>
      <c r="G10" s="116">
        <v>0</v>
      </c>
      <c r="H10" s="116">
        <v>12.85743707093822</v>
      </c>
    </row>
    <row r="11" spans="1:26" ht="11.25" customHeight="1" x14ac:dyDescent="0.2">
      <c r="A11" s="138" t="s">
        <v>318</v>
      </c>
      <c r="B11" s="138"/>
      <c r="C11" s="117">
        <v>8829.4393683907074</v>
      </c>
      <c r="D11" s="116">
        <v>8756.86845087851</v>
      </c>
      <c r="E11" s="116">
        <v>401.4227786569727</v>
      </c>
      <c r="F11" s="116">
        <v>94.266997292234876</v>
      </c>
      <c r="G11" s="116">
        <v>22.480753480753481</v>
      </c>
      <c r="H11" s="116" t="s">
        <v>303</v>
      </c>
    </row>
    <row r="12" spans="1:26" s="27" customFormat="1" ht="11.25" customHeight="1" x14ac:dyDescent="0.2">
      <c r="A12" s="138" t="s">
        <v>319</v>
      </c>
      <c r="B12" s="138"/>
      <c r="C12" s="117">
        <v>8093.8422854739802</v>
      </c>
      <c r="D12" s="116">
        <v>8014.1601181789083</v>
      </c>
      <c r="E12" s="116">
        <v>202.3176892971604</v>
      </c>
      <c r="F12" s="116">
        <v>0</v>
      </c>
      <c r="G12" s="116">
        <v>0</v>
      </c>
      <c r="H12" s="116" t="s">
        <v>303</v>
      </c>
    </row>
    <row r="13" spans="1:26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</row>
    <row r="14" spans="1:26" s="27" customFormat="1" ht="11.25" customHeight="1" x14ac:dyDescent="0.2">
      <c r="A14" s="124" t="s">
        <v>629</v>
      </c>
      <c r="B14" s="12"/>
      <c r="C14" s="14"/>
      <c r="D14" s="15"/>
      <c r="E14" s="15"/>
      <c r="F14" s="15"/>
      <c r="G14" s="15"/>
      <c r="H14" s="15"/>
    </row>
    <row r="15" spans="1:26" s="27" customFormat="1" ht="11.25" customHeight="1" x14ac:dyDescent="0.2">
      <c r="A15" s="27" t="s">
        <v>401</v>
      </c>
    </row>
    <row r="16" spans="1:26" ht="11.25" customHeight="1" x14ac:dyDescent="0.2">
      <c r="A16" s="38"/>
      <c r="B16" s="38"/>
      <c r="C16" s="38"/>
      <c r="D16" s="38"/>
      <c r="E16" s="38"/>
      <c r="F16" s="38"/>
      <c r="G16" s="38"/>
      <c r="H16" s="38"/>
      <c r="I16" s="38"/>
    </row>
    <row r="17" spans="1:9" ht="11.25" customHeight="1" x14ac:dyDescent="0.2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11.25" customHeight="1" x14ac:dyDescent="0.2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1.2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</row>
    <row r="21" spans="1:9" ht="11.25" customHeight="1" x14ac:dyDescent="0.2">
      <c r="C21" s="49" t="s">
        <v>359</v>
      </c>
    </row>
  </sheetData>
  <mergeCells count="12">
    <mergeCell ref="A1:H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</mergeCells>
  <hyperlinks>
    <hyperlink ref="C21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11.85546875" style="40" customWidth="1"/>
    <col min="3" max="5" width="18.28515625" style="40" customWidth="1"/>
    <col min="6" max="6" width="18.28515625" style="79" customWidth="1"/>
    <col min="7" max="16384" width="14.7109375" style="40"/>
  </cols>
  <sheetData>
    <row r="1" spans="1:26" ht="24.95" customHeight="1" x14ac:dyDescent="0.2">
      <c r="A1" s="137" t="s">
        <v>421</v>
      </c>
      <c r="B1" s="137"/>
      <c r="C1" s="137"/>
      <c r="D1" s="137"/>
      <c r="E1" s="137"/>
      <c r="F1" s="137"/>
      <c r="G1" s="58"/>
      <c r="H1" s="58"/>
    </row>
    <row r="2" spans="1:26" ht="12.75" customHeight="1" x14ac:dyDescent="0.2"/>
    <row r="3" spans="1:26" ht="12.75" customHeight="1" x14ac:dyDescent="0.2">
      <c r="A3" s="22" t="s">
        <v>499</v>
      </c>
      <c r="E3" s="60"/>
      <c r="F3" s="61" t="s">
        <v>85</v>
      </c>
    </row>
    <row r="4" spans="1:26" ht="12.75" customHeight="1" x14ac:dyDescent="0.2">
      <c r="A4" s="22" t="s">
        <v>567</v>
      </c>
      <c r="E4" s="60"/>
      <c r="F4" s="60"/>
    </row>
    <row r="5" spans="1:26" s="13" customFormat="1" ht="12.75" customHeight="1" x14ac:dyDescent="0.2">
      <c r="A5" s="24" t="s">
        <v>1</v>
      </c>
      <c r="F5" s="80"/>
    </row>
    <row r="6" spans="1:26" s="13" customFormat="1" ht="11.25" customHeight="1" x14ac:dyDescent="0.2">
      <c r="A6" s="148" t="s">
        <v>316</v>
      </c>
      <c r="B6" s="148"/>
      <c r="C6" s="158">
        <v>2016</v>
      </c>
      <c r="D6" s="158"/>
      <c r="E6" s="149">
        <v>2017</v>
      </c>
      <c r="F6" s="14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13" customFormat="1" ht="11.25" customHeight="1" x14ac:dyDescent="0.2">
      <c r="A7" s="148"/>
      <c r="B7" s="148"/>
      <c r="C7" s="152" t="s">
        <v>3</v>
      </c>
      <c r="D7" s="152" t="s">
        <v>342</v>
      </c>
      <c r="E7" s="152" t="s">
        <v>3</v>
      </c>
      <c r="F7" s="152" t="s">
        <v>342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13" customFormat="1" ht="11.25" customHeight="1" x14ac:dyDescent="0.2">
      <c r="A8" s="148"/>
      <c r="B8" s="148"/>
      <c r="C8" s="152"/>
      <c r="D8" s="152"/>
      <c r="E8" s="152"/>
      <c r="F8" s="15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1.25" customHeight="1" x14ac:dyDescent="0.2">
      <c r="A9" s="139" t="s">
        <v>0</v>
      </c>
      <c r="B9" s="139"/>
      <c r="C9" s="117">
        <v>5871.5911941679151</v>
      </c>
      <c r="D9" s="119">
        <v>17289.60815442388</v>
      </c>
      <c r="E9" s="117">
        <v>6248.13170763584</v>
      </c>
      <c r="F9" s="119">
        <v>21743.888321098399</v>
      </c>
    </row>
    <row r="10" spans="1:26" ht="11.25" customHeight="1" x14ac:dyDescent="0.2">
      <c r="A10" s="138" t="s">
        <v>317</v>
      </c>
      <c r="B10" s="138"/>
      <c r="C10" s="116">
        <v>1853.12878482222</v>
      </c>
      <c r="D10" s="118">
        <v>9421.6439036284246</v>
      </c>
      <c r="E10" s="116">
        <v>1995.0898795800949</v>
      </c>
      <c r="F10" s="118">
        <v>13241.312148816331</v>
      </c>
    </row>
    <row r="11" spans="1:26" ht="11.25" customHeight="1" x14ac:dyDescent="0.2">
      <c r="A11" s="138" t="s">
        <v>318</v>
      </c>
      <c r="B11" s="138"/>
      <c r="C11" s="116">
        <v>2532.9074376522899</v>
      </c>
      <c r="D11" s="118">
        <v>5414.131952140141</v>
      </c>
      <c r="E11" s="116">
        <v>2817.6427649465081</v>
      </c>
      <c r="F11" s="118">
        <v>5407.4483082420702</v>
      </c>
    </row>
    <row r="12" spans="1:26" s="13" customFormat="1" ht="11.25" customHeight="1" x14ac:dyDescent="0.2">
      <c r="A12" s="138" t="s">
        <v>319</v>
      </c>
      <c r="B12" s="138"/>
      <c r="C12" s="116">
        <v>1485.5549716934161</v>
      </c>
      <c r="D12" s="118">
        <v>2453.8322986553121</v>
      </c>
      <c r="E12" s="116">
        <v>1435.3990631092461</v>
      </c>
      <c r="F12" s="118">
        <v>3095.1278640400019</v>
      </c>
    </row>
    <row r="13" spans="1:26" s="13" customFormat="1" ht="11.25" customHeight="1" x14ac:dyDescent="0.2">
      <c r="A13" s="27" t="s">
        <v>401</v>
      </c>
      <c r="F13" s="80"/>
    </row>
    <row r="15" spans="1:26" ht="11.25" customHeight="1" x14ac:dyDescent="0.2">
      <c r="A15" s="41"/>
      <c r="B15" s="41"/>
      <c r="C15" s="41"/>
      <c r="D15" s="41"/>
      <c r="E15" s="41"/>
      <c r="F15" s="41"/>
    </row>
    <row r="16" spans="1:26" ht="11.25" customHeight="1" x14ac:dyDescent="0.2">
      <c r="A16" s="43"/>
      <c r="B16" s="43"/>
      <c r="C16" s="43"/>
      <c r="D16" s="43"/>
      <c r="E16" s="43"/>
      <c r="F16" s="43"/>
    </row>
    <row r="19" spans="3:3" ht="11.25" customHeight="1" x14ac:dyDescent="0.2">
      <c r="C19" s="49" t="s">
        <v>359</v>
      </c>
    </row>
  </sheetData>
  <mergeCells count="12">
    <mergeCell ref="A1:F1"/>
    <mergeCell ref="A12:B12"/>
    <mergeCell ref="C6:D6"/>
    <mergeCell ref="E6:F6"/>
    <mergeCell ref="A9:B9"/>
    <mergeCell ref="A10:B10"/>
    <mergeCell ref="A11:B11"/>
    <mergeCell ref="A6:B8"/>
    <mergeCell ref="C7:C8"/>
    <mergeCell ref="D7:D8"/>
    <mergeCell ref="E7:E8"/>
    <mergeCell ref="F7:F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Z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69.140625" style="40" customWidth="1"/>
    <col min="3" max="3" width="15.7109375" style="40" customWidth="1"/>
    <col min="4" max="16384" width="14.7109375" style="40"/>
  </cols>
  <sheetData>
    <row r="1" spans="1:26" ht="24.95" customHeight="1" x14ac:dyDescent="0.2">
      <c r="A1" s="137" t="s">
        <v>421</v>
      </c>
      <c r="B1" s="137"/>
      <c r="C1" s="137"/>
      <c r="D1" s="58"/>
      <c r="E1" s="58"/>
      <c r="F1" s="58"/>
      <c r="G1" s="58"/>
      <c r="H1" s="58"/>
    </row>
    <row r="2" spans="1:26" ht="12.75" customHeight="1" x14ac:dyDescent="0.2">
      <c r="A2" s="25" t="s">
        <v>568</v>
      </c>
      <c r="C2" s="61" t="s">
        <v>41</v>
      </c>
    </row>
    <row r="3" spans="1:26" ht="12.75" customHeight="1" x14ac:dyDescent="0.2">
      <c r="A3" s="25" t="s">
        <v>569</v>
      </c>
    </row>
    <row r="4" spans="1:26" ht="12.75" customHeight="1" x14ac:dyDescent="0.2">
      <c r="A4" s="25" t="s">
        <v>335</v>
      </c>
    </row>
    <row r="5" spans="1:26" s="13" customFormat="1" ht="12.75" customHeight="1" x14ac:dyDescent="0.2">
      <c r="A5" s="24" t="s">
        <v>1</v>
      </c>
    </row>
    <row r="6" spans="1:26" s="13" customFormat="1" ht="11.25" customHeight="1" x14ac:dyDescent="0.2">
      <c r="A6" s="148" t="s">
        <v>316</v>
      </c>
      <c r="B6" s="148"/>
      <c r="C6" s="141" t="s">
        <v>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13" customFormat="1" ht="11.25" customHeight="1" x14ac:dyDescent="0.2">
      <c r="A7" s="148"/>
      <c r="B7" s="148"/>
      <c r="C7" s="141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13" customFormat="1" ht="11.25" customHeight="1" x14ac:dyDescent="0.2">
      <c r="A8" s="148"/>
      <c r="B8" s="148"/>
      <c r="C8" s="141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1.25" customHeight="1" x14ac:dyDescent="0.2">
      <c r="A9" s="139" t="s">
        <v>0</v>
      </c>
      <c r="B9" s="139"/>
      <c r="C9" s="117">
        <v>29352.8534403103</v>
      </c>
    </row>
    <row r="10" spans="1:26" ht="11.25" customHeight="1" x14ac:dyDescent="0.2">
      <c r="A10" s="138" t="s">
        <v>317</v>
      </c>
      <c r="B10" s="138"/>
      <c r="C10" s="116">
        <v>9306.2461876617126</v>
      </c>
    </row>
    <row r="11" spans="1:26" ht="11.25" customHeight="1" x14ac:dyDescent="0.2">
      <c r="A11" s="138" t="s">
        <v>318</v>
      </c>
      <c r="B11" s="138"/>
      <c r="C11" s="116">
        <v>7364.6705700143557</v>
      </c>
    </row>
    <row r="12" spans="1:26" s="13" customFormat="1" ht="11.25" customHeight="1" x14ac:dyDescent="0.2">
      <c r="A12" s="138" t="s">
        <v>319</v>
      </c>
      <c r="B12" s="138"/>
      <c r="C12" s="116">
        <v>12681.936682634279</v>
      </c>
    </row>
    <row r="13" spans="1:26" s="13" customFormat="1" ht="11.25" customHeight="1" x14ac:dyDescent="0.2">
      <c r="A13" s="27" t="s">
        <v>609</v>
      </c>
      <c r="B13" s="12"/>
      <c r="C13" s="14"/>
    </row>
    <row r="14" spans="1:26" s="13" customFormat="1" ht="11.25" customHeight="1" x14ac:dyDescent="0.2">
      <c r="A14" s="27" t="s">
        <v>401</v>
      </c>
    </row>
    <row r="16" spans="1:26" ht="11.25" customHeight="1" x14ac:dyDescent="0.2">
      <c r="C16" s="41"/>
    </row>
    <row r="17" spans="3:3" ht="11.25" customHeight="1" x14ac:dyDescent="0.2">
      <c r="C17" s="43"/>
    </row>
    <row r="20" spans="3:3" ht="11.25" customHeight="1" x14ac:dyDescent="0.2">
      <c r="C20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140625" style="41" customWidth="1"/>
    <col min="3" max="3" width="15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623</v>
      </c>
      <c r="B3" s="9"/>
      <c r="C3" s="46" t="s">
        <v>257</v>
      </c>
    </row>
    <row r="4" spans="1:26" ht="12.75" customHeight="1" x14ac:dyDescent="0.2">
      <c r="A4" s="22" t="s">
        <v>619</v>
      </c>
      <c r="B4" s="9"/>
    </row>
    <row r="5" spans="1:26" s="27" customFormat="1" ht="12.75" customHeight="1" x14ac:dyDescent="0.2">
      <c r="A5" s="22" t="s">
        <v>1</v>
      </c>
      <c r="B5" s="10"/>
    </row>
    <row r="6" spans="1:26" s="13" customFormat="1" ht="11.25" customHeight="1" x14ac:dyDescent="0.2">
      <c r="A6" s="148" t="s">
        <v>316</v>
      </c>
      <c r="B6" s="148"/>
      <c r="C6" s="141" t="s">
        <v>377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13" customFormat="1" ht="11.25" customHeight="1" x14ac:dyDescent="0.2">
      <c r="A7" s="148"/>
      <c r="B7" s="148"/>
      <c r="C7" s="141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13" customFormat="1" ht="11.25" customHeight="1" x14ac:dyDescent="0.2">
      <c r="A8" s="148"/>
      <c r="B8" s="148"/>
      <c r="C8" s="141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1.25" customHeight="1" x14ac:dyDescent="0.2">
      <c r="A9" s="139" t="s">
        <v>0</v>
      </c>
      <c r="B9" s="139"/>
      <c r="C9" s="119">
        <v>13.198356355362399</v>
      </c>
    </row>
    <row r="10" spans="1:26" ht="11.25" customHeight="1" x14ac:dyDescent="0.2">
      <c r="A10" s="138" t="s">
        <v>317</v>
      </c>
      <c r="B10" s="138"/>
      <c r="C10" s="118">
        <v>11.226968278036439</v>
      </c>
    </row>
    <row r="11" spans="1:26" ht="11.25" customHeight="1" x14ac:dyDescent="0.2">
      <c r="A11" s="138" t="s">
        <v>318</v>
      </c>
      <c r="B11" s="138"/>
      <c r="C11" s="118">
        <v>13.27529600991762</v>
      </c>
    </row>
    <row r="12" spans="1:26" s="27" customFormat="1" ht="11.25" customHeight="1" x14ac:dyDescent="0.2">
      <c r="A12" s="138" t="s">
        <v>319</v>
      </c>
      <c r="B12" s="138"/>
      <c r="C12" s="118">
        <v>13.771904061398899</v>
      </c>
    </row>
    <row r="13" spans="1:26" s="27" customFormat="1" ht="11.25" customHeight="1" x14ac:dyDescent="0.2">
      <c r="A13" s="27" t="s">
        <v>401</v>
      </c>
    </row>
    <row r="14" spans="1:26" ht="11.25" customHeight="1" x14ac:dyDescent="0.2">
      <c r="A14" s="9"/>
    </row>
    <row r="15" spans="1:26" ht="11.25" customHeight="1" x14ac:dyDescent="0.2">
      <c r="C15" s="37"/>
    </row>
    <row r="16" spans="1:26" ht="11.25" customHeight="1" x14ac:dyDescent="0.2">
      <c r="C16" s="43"/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140625" style="41" customWidth="1"/>
    <col min="3" max="3" width="15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>
      <c r="A2" s="22" t="s">
        <v>570</v>
      </c>
      <c r="C2" s="55" t="s">
        <v>47</v>
      </c>
    </row>
    <row r="3" spans="1:26" ht="12.75" customHeight="1" x14ac:dyDescent="0.2">
      <c r="A3" s="22" t="s">
        <v>571</v>
      </c>
    </row>
    <row r="4" spans="1:26" ht="12.75" customHeight="1" x14ac:dyDescent="0.2">
      <c r="A4" s="22" t="s">
        <v>324</v>
      </c>
    </row>
    <row r="5" spans="1:26" s="27" customFormat="1" ht="12.75" customHeight="1" x14ac:dyDescent="0.2">
      <c r="A5" s="51" t="s">
        <v>1</v>
      </c>
    </row>
    <row r="6" spans="1:26" s="13" customFormat="1" ht="11.25" customHeight="1" x14ac:dyDescent="0.2">
      <c r="A6" s="148" t="s">
        <v>316</v>
      </c>
      <c r="B6" s="148"/>
      <c r="C6" s="141" t="s">
        <v>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13" customFormat="1" ht="11.25" customHeight="1" x14ac:dyDescent="0.2">
      <c r="A7" s="148"/>
      <c r="B7" s="148"/>
      <c r="C7" s="141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13" customFormat="1" ht="11.25" customHeight="1" x14ac:dyDescent="0.2">
      <c r="A8" s="148"/>
      <c r="B8" s="148"/>
      <c r="C8" s="141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1.25" customHeight="1" x14ac:dyDescent="0.2">
      <c r="A9" s="139" t="s">
        <v>0</v>
      </c>
      <c r="B9" s="139"/>
      <c r="C9" s="117">
        <v>1099243.6339932941</v>
      </c>
    </row>
    <row r="10" spans="1:26" ht="11.25" customHeight="1" x14ac:dyDescent="0.2">
      <c r="A10" s="138" t="s">
        <v>317</v>
      </c>
      <c r="B10" s="138"/>
      <c r="C10" s="116">
        <v>178109.26953472829</v>
      </c>
    </row>
    <row r="11" spans="1:26" ht="11.25" customHeight="1" x14ac:dyDescent="0.2">
      <c r="A11" s="138" t="s">
        <v>318</v>
      </c>
      <c r="B11" s="138"/>
      <c r="C11" s="116">
        <v>521608.64652536699</v>
      </c>
    </row>
    <row r="12" spans="1:26" s="27" customFormat="1" ht="11.25" customHeight="1" x14ac:dyDescent="0.2">
      <c r="A12" s="138" t="s">
        <v>319</v>
      </c>
      <c r="B12" s="138"/>
      <c r="C12" s="116">
        <v>399525.71793321479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C15" s="54"/>
    </row>
    <row r="16" spans="1:26" ht="11.25" customHeight="1" x14ac:dyDescent="0.2">
      <c r="C16" s="43"/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8.42578125" style="41" customWidth="1"/>
    <col min="3" max="3" width="9.140625" style="41" customWidth="1"/>
    <col min="4" max="4" width="9.7109375" style="41" customWidth="1"/>
    <col min="5" max="5" width="9.42578125" style="41" customWidth="1"/>
    <col min="6" max="8" width="9.7109375" style="41" customWidth="1"/>
    <col min="9" max="9" width="10" style="41" customWidth="1"/>
    <col min="10" max="10" width="9" style="41" customWidth="1"/>
    <col min="11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26" ht="12.75" customHeight="1" x14ac:dyDescent="0.2"/>
    <row r="3" spans="1:26" ht="12.75" customHeight="1" x14ac:dyDescent="0.2">
      <c r="A3" s="22" t="s">
        <v>498</v>
      </c>
      <c r="F3" s="50"/>
      <c r="J3" s="55" t="s">
        <v>48</v>
      </c>
    </row>
    <row r="4" spans="1:26" ht="12.75" customHeight="1" x14ac:dyDescent="0.2">
      <c r="A4" s="22" t="s">
        <v>572</v>
      </c>
      <c r="F4" s="50"/>
      <c r="I4" s="50"/>
    </row>
    <row r="5" spans="1:26" s="27" customFormat="1" ht="12.75" customHeight="1" x14ac:dyDescent="0.2">
      <c r="A5" s="51" t="s">
        <v>1</v>
      </c>
    </row>
    <row r="6" spans="1:26" s="27" customFormat="1" ht="21.75" customHeight="1" x14ac:dyDescent="0.2">
      <c r="A6" s="148" t="s">
        <v>316</v>
      </c>
      <c r="B6" s="148"/>
      <c r="C6" s="141" t="s">
        <v>0</v>
      </c>
      <c r="D6" s="141" t="s">
        <v>42</v>
      </c>
      <c r="E6" s="141" t="s">
        <v>43</v>
      </c>
      <c r="F6" s="141" t="s">
        <v>44</v>
      </c>
      <c r="G6" s="141" t="s">
        <v>258</v>
      </c>
      <c r="H6" s="141" t="s">
        <v>45</v>
      </c>
      <c r="I6" s="141" t="s">
        <v>46</v>
      </c>
      <c r="J6" s="141" t="s">
        <v>22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21.75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21.7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3070433.3660066691</v>
      </c>
      <c r="D9" s="117">
        <v>456383.57238436822</v>
      </c>
      <c r="E9" s="117">
        <v>1778608.8264061969</v>
      </c>
      <c r="F9" s="117">
        <v>626013.23111855285</v>
      </c>
      <c r="G9" s="117">
        <v>110063.7093051168</v>
      </c>
      <c r="H9" s="117">
        <v>49407.107393889797</v>
      </c>
      <c r="I9" s="117">
        <v>46481.251567082552</v>
      </c>
      <c r="J9" s="117">
        <v>3475.667831463355</v>
      </c>
    </row>
    <row r="10" spans="1:26" x14ac:dyDescent="0.2">
      <c r="A10" s="138" t="s">
        <v>317</v>
      </c>
      <c r="B10" s="138"/>
      <c r="C10" s="117">
        <v>343634.67461403267</v>
      </c>
      <c r="D10" s="116">
        <v>78141.913442054865</v>
      </c>
      <c r="E10" s="116">
        <v>207390.0888557313</v>
      </c>
      <c r="F10" s="116">
        <v>29832.36716781418</v>
      </c>
      <c r="G10" s="116">
        <v>21931.452236808389</v>
      </c>
      <c r="H10" s="116">
        <v>1638.488795359483</v>
      </c>
      <c r="I10" s="116">
        <v>3993.2711219925568</v>
      </c>
      <c r="J10" s="116">
        <v>707.09299427070755</v>
      </c>
    </row>
    <row r="11" spans="1:26" x14ac:dyDescent="0.2">
      <c r="A11" s="138" t="s">
        <v>318</v>
      </c>
      <c r="B11" s="138"/>
      <c r="C11" s="117">
        <v>1620329.732991667</v>
      </c>
      <c r="D11" s="116">
        <v>218081.7485526567</v>
      </c>
      <c r="E11" s="116">
        <v>1015468.51689483</v>
      </c>
      <c r="F11" s="116">
        <v>296357.93706408428</v>
      </c>
      <c r="G11" s="116">
        <v>29082.062663899542</v>
      </c>
      <c r="H11" s="116">
        <v>38813.467086870711</v>
      </c>
      <c r="I11" s="116">
        <v>21231.58363868366</v>
      </c>
      <c r="J11" s="116">
        <v>1294.417090666384</v>
      </c>
    </row>
    <row r="12" spans="1:26" s="27" customFormat="1" x14ac:dyDescent="0.2">
      <c r="A12" s="138" t="s">
        <v>319</v>
      </c>
      <c r="B12" s="138"/>
      <c r="C12" s="117">
        <v>1106468.9584009431</v>
      </c>
      <c r="D12" s="116">
        <v>160159.91038965591</v>
      </c>
      <c r="E12" s="116">
        <v>555750.22065563896</v>
      </c>
      <c r="F12" s="116">
        <v>299822.92688665428</v>
      </c>
      <c r="G12" s="116">
        <v>59050.194404408852</v>
      </c>
      <c r="H12" s="116">
        <v>8955.1515116595965</v>
      </c>
      <c r="I12" s="116">
        <v>21256.39680640637</v>
      </c>
      <c r="J12" s="116">
        <v>1474.1577465262669</v>
      </c>
    </row>
    <row r="13" spans="1:26" s="27" customFormat="1" x14ac:dyDescent="0.2">
      <c r="A13" s="27" t="s">
        <v>401</v>
      </c>
    </row>
    <row r="15" spans="1:26" ht="11.25" customHeight="1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26" ht="11.25" customHeight="1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</row>
    <row r="19" spans="3:3" ht="11.25" customHeight="1" x14ac:dyDescent="0.2">
      <c r="C19" s="49" t="s">
        <v>359</v>
      </c>
    </row>
  </sheetData>
  <mergeCells count="14">
    <mergeCell ref="A1:J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43.42578125" style="41" customWidth="1"/>
    <col min="3" max="3" width="23.42578125" style="41" customWidth="1"/>
    <col min="4" max="4" width="17.85546875" style="41" customWidth="1"/>
    <col min="5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573</v>
      </c>
      <c r="D3" s="55" t="s">
        <v>259</v>
      </c>
    </row>
    <row r="4" spans="1:26" ht="12.75" customHeight="1" x14ac:dyDescent="0.2">
      <c r="A4" s="22" t="s">
        <v>574</v>
      </c>
      <c r="D4" s="50"/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260</v>
      </c>
      <c r="D6" s="141" t="s">
        <v>261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141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14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855549.71807353932</v>
      </c>
      <c r="D9" s="117">
        <v>119128.4831188906</v>
      </c>
    </row>
    <row r="10" spans="1:26" ht="11.25" customHeight="1" x14ac:dyDescent="0.2">
      <c r="A10" s="138" t="s">
        <v>317</v>
      </c>
      <c r="B10" s="138"/>
      <c r="C10" s="116">
        <v>140569.7152618831</v>
      </c>
      <c r="D10" s="116">
        <v>23150.47532042837</v>
      </c>
    </row>
    <row r="11" spans="1:26" ht="11.25" customHeight="1" x14ac:dyDescent="0.2">
      <c r="A11" s="138" t="s">
        <v>318</v>
      </c>
      <c r="B11" s="138"/>
      <c r="C11" s="116">
        <v>425929.76782000298</v>
      </c>
      <c r="D11" s="116">
        <v>48397.485702275073</v>
      </c>
    </row>
    <row r="12" spans="1:26" s="27" customFormat="1" ht="11.25" customHeight="1" x14ac:dyDescent="0.2">
      <c r="A12" s="138" t="s">
        <v>319</v>
      </c>
      <c r="B12" s="138"/>
      <c r="C12" s="116">
        <v>289050.23499165883</v>
      </c>
      <c r="D12" s="116">
        <v>47580.522096187073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A15" s="54"/>
      <c r="C15" s="54"/>
      <c r="D15" s="54"/>
    </row>
    <row r="16" spans="1:26" ht="11.25" customHeight="1" x14ac:dyDescent="0.2">
      <c r="C16" s="43"/>
      <c r="D16" s="43"/>
    </row>
    <row r="19" spans="3:3" ht="11.25" customHeight="1" x14ac:dyDescent="0.2">
      <c r="C19" s="49" t="s">
        <v>359</v>
      </c>
    </row>
  </sheetData>
  <mergeCells count="8">
    <mergeCell ref="A1:D1"/>
    <mergeCell ref="A12:B12"/>
    <mergeCell ref="A9:B9"/>
    <mergeCell ref="A10:B10"/>
    <mergeCell ref="A11:B11"/>
    <mergeCell ref="A6:B8"/>
    <mergeCell ref="C6:C8"/>
    <mergeCell ref="D6:D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140625" style="41" customWidth="1"/>
    <col min="3" max="3" width="15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575</v>
      </c>
      <c r="C3" s="55" t="s">
        <v>154</v>
      </c>
    </row>
    <row r="4" spans="1:26" ht="12.75" customHeight="1" x14ac:dyDescent="0.2">
      <c r="A4" s="22" t="s">
        <v>576</v>
      </c>
      <c r="C4" s="50"/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287779.52480531199</v>
      </c>
    </row>
    <row r="10" spans="1:26" ht="11.25" customHeight="1" x14ac:dyDescent="0.2">
      <c r="A10" s="138" t="s">
        <v>317</v>
      </c>
      <c r="B10" s="138"/>
      <c r="C10" s="116">
        <v>26788.985799875649</v>
      </c>
    </row>
    <row r="11" spans="1:26" ht="11.25" customHeight="1" x14ac:dyDescent="0.2">
      <c r="A11" s="138" t="s">
        <v>318</v>
      </c>
      <c r="B11" s="138"/>
      <c r="C11" s="116">
        <v>145417.8233606416</v>
      </c>
    </row>
    <row r="12" spans="1:26" s="27" customFormat="1" ht="11.25" customHeight="1" x14ac:dyDescent="0.2">
      <c r="A12" s="138" t="s">
        <v>319</v>
      </c>
      <c r="B12" s="138"/>
      <c r="C12" s="116">
        <v>115572.715644793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C15" s="54"/>
    </row>
    <row r="16" spans="1:26" ht="11.25" customHeight="1" x14ac:dyDescent="0.2">
      <c r="C16" s="43"/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9.140625" style="41" customWidth="1"/>
    <col min="3" max="11" width="8.7109375" style="41" customWidth="1"/>
    <col min="12" max="12" width="11.5703125" style="41" customWidth="1"/>
    <col min="13" max="14" width="8.7109375" style="41" customWidth="1"/>
    <col min="15" max="16384" width="14.7109375" style="41"/>
  </cols>
  <sheetData>
    <row r="1" spans="1:26" ht="12.75" x14ac:dyDescent="0.2">
      <c r="A1" s="36" t="s">
        <v>421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6" ht="12.75" customHeight="1" x14ac:dyDescent="0.2"/>
    <row r="3" spans="1:26" ht="12.75" customHeight="1" x14ac:dyDescent="0.2">
      <c r="A3" s="22" t="s">
        <v>577</v>
      </c>
      <c r="G3" s="50"/>
      <c r="J3" s="50"/>
      <c r="N3" s="55" t="s">
        <v>156</v>
      </c>
    </row>
    <row r="4" spans="1:26" ht="12.75" customHeight="1" x14ac:dyDescent="0.2">
      <c r="A4" s="22" t="s">
        <v>324</v>
      </c>
      <c r="G4" s="50"/>
      <c r="J4" s="50"/>
      <c r="M4" s="50"/>
    </row>
    <row r="5" spans="1:26" s="27" customFormat="1" ht="12.75" customHeight="1" x14ac:dyDescent="0.2">
      <c r="A5" s="51" t="s">
        <v>1</v>
      </c>
    </row>
    <row r="6" spans="1:26" s="27" customFormat="1" ht="30" customHeight="1" x14ac:dyDescent="0.2">
      <c r="A6" s="148" t="s">
        <v>316</v>
      </c>
      <c r="B6" s="148"/>
      <c r="C6" s="141" t="s">
        <v>0</v>
      </c>
      <c r="D6" s="141" t="s">
        <v>262</v>
      </c>
      <c r="E6" s="141" t="s">
        <v>49</v>
      </c>
      <c r="F6" s="141" t="s">
        <v>263</v>
      </c>
      <c r="G6" s="141" t="s">
        <v>50</v>
      </c>
      <c r="H6" s="141" t="s">
        <v>264</v>
      </c>
      <c r="I6" s="141" t="s">
        <v>265</v>
      </c>
      <c r="J6" s="141" t="s">
        <v>266</v>
      </c>
      <c r="K6" s="141" t="s">
        <v>51</v>
      </c>
      <c r="L6" s="141" t="s">
        <v>52</v>
      </c>
      <c r="M6" s="141" t="s">
        <v>267</v>
      </c>
      <c r="N6" s="141" t="s">
        <v>22</v>
      </c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30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30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287779.52480531199</v>
      </c>
      <c r="D9" s="117">
        <v>53271.257820972343</v>
      </c>
      <c r="E9" s="117">
        <v>27082.02769058257</v>
      </c>
      <c r="F9" s="117">
        <v>34668.559817466346</v>
      </c>
      <c r="G9" s="117">
        <v>7818.7829996542496</v>
      </c>
      <c r="H9" s="117">
        <v>39180.196548339263</v>
      </c>
      <c r="I9" s="117">
        <v>15829.490426069769</v>
      </c>
      <c r="J9" s="117">
        <v>49589.387883713389</v>
      </c>
      <c r="K9" s="117">
        <v>5339.6572208161178</v>
      </c>
      <c r="L9" s="117">
        <v>12058.72968669592</v>
      </c>
      <c r="M9" s="117">
        <v>30249.989568657831</v>
      </c>
      <c r="N9" s="117">
        <v>12691.445142342271</v>
      </c>
    </row>
    <row r="10" spans="1:26" ht="11.25" customHeight="1" x14ac:dyDescent="0.2">
      <c r="A10" s="138" t="s">
        <v>317</v>
      </c>
      <c r="B10" s="138"/>
      <c r="C10" s="117">
        <v>26788.985799875649</v>
      </c>
      <c r="D10" s="116">
        <v>4747.4198344656515</v>
      </c>
      <c r="E10" s="116">
        <v>2165.7163403469758</v>
      </c>
      <c r="F10" s="116">
        <v>6934.8027308229521</v>
      </c>
      <c r="G10" s="116">
        <v>2322.0115613594548</v>
      </c>
      <c r="H10" s="116">
        <v>1776.864975171168</v>
      </c>
      <c r="I10" s="116">
        <v>1084.971711925238</v>
      </c>
      <c r="J10" s="116">
        <v>3174.3516183593929</v>
      </c>
      <c r="K10" s="116">
        <v>38.553480753480763</v>
      </c>
      <c r="L10" s="116">
        <v>1326.844467860197</v>
      </c>
      <c r="M10" s="116">
        <v>2713.642610480209</v>
      </c>
      <c r="N10" s="116">
        <v>503.8064683309214</v>
      </c>
    </row>
    <row r="11" spans="1:26" ht="11.25" customHeight="1" x14ac:dyDescent="0.2">
      <c r="A11" s="138" t="s">
        <v>318</v>
      </c>
      <c r="B11" s="138"/>
      <c r="C11" s="117">
        <v>145417.8233606416</v>
      </c>
      <c r="D11" s="116">
        <v>35092.681643976197</v>
      </c>
      <c r="E11" s="116">
        <v>12529.73527816601</v>
      </c>
      <c r="F11" s="116">
        <v>19867.07450442938</v>
      </c>
      <c r="G11" s="116">
        <v>3116.5130687992319</v>
      </c>
      <c r="H11" s="116">
        <v>9782.7055013537192</v>
      </c>
      <c r="I11" s="116">
        <v>9106.7579160757796</v>
      </c>
      <c r="J11" s="116">
        <v>15486.170758742741</v>
      </c>
      <c r="K11" s="116">
        <v>4101.2824245428383</v>
      </c>
      <c r="L11" s="116">
        <v>6805.0452245502347</v>
      </c>
      <c r="M11" s="116">
        <v>19718.496617437551</v>
      </c>
      <c r="N11" s="116">
        <v>9811.3604225677645</v>
      </c>
    </row>
    <row r="12" spans="1:26" s="27" customFormat="1" ht="11.25" customHeight="1" x14ac:dyDescent="0.2">
      <c r="A12" s="138" t="s">
        <v>319</v>
      </c>
      <c r="B12" s="138"/>
      <c r="C12" s="117">
        <v>115572.715644793</v>
      </c>
      <c r="D12" s="116">
        <v>13431.156342530479</v>
      </c>
      <c r="E12" s="116">
        <v>12386.57607206958</v>
      </c>
      <c r="F12" s="116">
        <v>7866.6825822140318</v>
      </c>
      <c r="G12" s="116">
        <v>2380.2583694955629</v>
      </c>
      <c r="H12" s="116">
        <v>27620.62607181436</v>
      </c>
      <c r="I12" s="116">
        <v>5637.7607980687553</v>
      </c>
      <c r="J12" s="116">
        <v>30928.865506611281</v>
      </c>
      <c r="K12" s="116">
        <v>1199.8213155197971</v>
      </c>
      <c r="L12" s="116">
        <v>3926.839994285489</v>
      </c>
      <c r="M12" s="116">
        <v>7817.8503407400549</v>
      </c>
      <c r="N12" s="116">
        <v>2376.2782514435899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6" ht="11.25" customHeight="1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9" spans="3:3" ht="11.25" customHeight="1" x14ac:dyDescent="0.2">
      <c r="C19" s="49" t="s">
        <v>359</v>
      </c>
    </row>
  </sheetData>
  <mergeCells count="17">
    <mergeCell ref="M6:M8"/>
    <mergeCell ref="N6:N8"/>
    <mergeCell ref="H6:H8"/>
    <mergeCell ref="I6:I8"/>
    <mergeCell ref="J6:J8"/>
    <mergeCell ref="K6:K8"/>
    <mergeCell ref="L6:L8"/>
    <mergeCell ref="C6:C8"/>
    <mergeCell ref="D6:D8"/>
    <mergeCell ref="E6:E8"/>
    <mergeCell ref="F6:F8"/>
    <mergeCell ref="G6:G8"/>
    <mergeCell ref="A9:B9"/>
    <mergeCell ref="A10:B10"/>
    <mergeCell ref="A11:B11"/>
    <mergeCell ref="A12:B12"/>
    <mergeCell ref="A6:B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I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28515625" style="41" customWidth="1"/>
    <col min="3" max="16384" width="14.7109375" style="41"/>
  </cols>
  <sheetData>
    <row r="1" spans="1:9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44"/>
    </row>
    <row r="2" spans="1:9" ht="12.75" customHeight="1" x14ac:dyDescent="0.2"/>
    <row r="3" spans="1:9" ht="12.75" customHeight="1" x14ac:dyDescent="0.2">
      <c r="A3" s="22" t="s">
        <v>521</v>
      </c>
      <c r="B3" s="101"/>
      <c r="C3" s="101"/>
      <c r="G3" s="46" t="s">
        <v>321</v>
      </c>
      <c r="I3" s="8"/>
    </row>
    <row r="4" spans="1:9" ht="12.75" customHeight="1" x14ac:dyDescent="0.2">
      <c r="A4" s="22" t="s">
        <v>324</v>
      </c>
      <c r="B4" s="101"/>
      <c r="C4" s="101"/>
    </row>
    <row r="5" spans="1:9" s="27" customFormat="1" ht="12.75" customHeight="1" x14ac:dyDescent="0.2">
      <c r="A5" s="22" t="s">
        <v>1</v>
      </c>
      <c r="B5" s="102"/>
      <c r="C5" s="102"/>
    </row>
    <row r="6" spans="1:9" s="27" customFormat="1" ht="11.25" customHeight="1" x14ac:dyDescent="0.2">
      <c r="A6" s="140" t="s">
        <v>316</v>
      </c>
      <c r="B6" s="140"/>
      <c r="C6" s="141" t="s">
        <v>0</v>
      </c>
      <c r="D6" s="141" t="s">
        <v>1</v>
      </c>
      <c r="E6" s="141" t="s">
        <v>360</v>
      </c>
      <c r="F6" s="141" t="s">
        <v>292</v>
      </c>
      <c r="G6" s="141" t="s">
        <v>4</v>
      </c>
    </row>
    <row r="7" spans="1:9" s="27" customFormat="1" ht="11.25" customHeight="1" x14ac:dyDescent="0.2">
      <c r="A7" s="140"/>
      <c r="B7" s="140"/>
      <c r="C7" s="141"/>
      <c r="D7" s="141"/>
      <c r="E7" s="141"/>
      <c r="F7" s="141"/>
      <c r="G7" s="141"/>
    </row>
    <row r="8" spans="1:9" s="27" customFormat="1" ht="11.25" customHeight="1" x14ac:dyDescent="0.2">
      <c r="A8" s="140"/>
      <c r="B8" s="140"/>
      <c r="C8" s="141"/>
      <c r="D8" s="141"/>
      <c r="E8" s="141"/>
      <c r="F8" s="141"/>
      <c r="G8" s="141"/>
    </row>
    <row r="9" spans="1:9" ht="11.25" customHeight="1" x14ac:dyDescent="0.2">
      <c r="A9" s="139" t="s">
        <v>0</v>
      </c>
      <c r="B9" s="139"/>
      <c r="C9" s="117">
        <v>111958.0000000006</v>
      </c>
      <c r="D9" s="117">
        <v>107541.2896644904</v>
      </c>
      <c r="E9" s="117">
        <v>1115.8432378485261</v>
      </c>
      <c r="F9" s="117">
        <v>811.15507174990512</v>
      </c>
      <c r="G9" s="117">
        <v>2489.7120259116218</v>
      </c>
    </row>
    <row r="10" spans="1:9" ht="11.25" customHeight="1" x14ac:dyDescent="0.2">
      <c r="A10" s="138" t="s">
        <v>317</v>
      </c>
      <c r="B10" s="138"/>
      <c r="C10" s="117">
        <v>30604.94414875923</v>
      </c>
      <c r="D10" s="116">
        <v>28917.22437412096</v>
      </c>
      <c r="E10" s="116">
        <v>654.95321475984929</v>
      </c>
      <c r="F10" s="116">
        <v>132.51598100519681</v>
      </c>
      <c r="G10" s="116">
        <v>900.25057887321736</v>
      </c>
    </row>
    <row r="11" spans="1:9" ht="11.25" customHeight="1" x14ac:dyDescent="0.2">
      <c r="A11" s="138" t="s">
        <v>318</v>
      </c>
      <c r="B11" s="138"/>
      <c r="C11" s="117">
        <v>29909.379517077839</v>
      </c>
      <c r="D11" s="116">
        <v>29283.549483431379</v>
      </c>
      <c r="E11" s="116">
        <v>129.6877072383499</v>
      </c>
      <c r="F11" s="116">
        <v>175.9630555858345</v>
      </c>
      <c r="G11" s="116">
        <v>320.17927082227982</v>
      </c>
    </row>
    <row r="12" spans="1:9" s="27" customFormat="1" ht="11.25" customHeight="1" x14ac:dyDescent="0.2">
      <c r="A12" s="138" t="s">
        <v>319</v>
      </c>
      <c r="B12" s="138"/>
      <c r="C12" s="117">
        <v>51443.676334163283</v>
      </c>
      <c r="D12" s="116">
        <v>49340.515806937932</v>
      </c>
      <c r="E12" s="116">
        <v>331.20231585032627</v>
      </c>
      <c r="F12" s="116">
        <v>502.67603515887401</v>
      </c>
      <c r="G12" s="116">
        <v>1269.282176216127</v>
      </c>
    </row>
    <row r="13" spans="1:9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</row>
    <row r="14" spans="1:9" s="27" customFormat="1" ht="11.25" customHeight="1" x14ac:dyDescent="0.2">
      <c r="A14" s="27" t="s">
        <v>401</v>
      </c>
    </row>
    <row r="16" spans="1:9" ht="11.25" customHeight="1" x14ac:dyDescent="0.2">
      <c r="A16" s="8"/>
    </row>
    <row r="17" spans="3:7" ht="11.25" customHeight="1" x14ac:dyDescent="0.2">
      <c r="G17" s="42"/>
    </row>
    <row r="18" spans="3:7" ht="11.25" customHeight="1" x14ac:dyDescent="0.2">
      <c r="C18" s="43"/>
      <c r="D18" s="43"/>
      <c r="E18" s="43"/>
      <c r="F18" s="43"/>
      <c r="G18" s="43"/>
    </row>
    <row r="20" spans="3:7" ht="11.25" customHeight="1" x14ac:dyDescent="0.2">
      <c r="C20" s="49" t="s">
        <v>359</v>
      </c>
    </row>
  </sheetData>
  <mergeCells count="11">
    <mergeCell ref="A1:G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Z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140625" style="41" customWidth="1"/>
    <col min="3" max="3" width="15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437</v>
      </c>
      <c r="B3" s="9"/>
      <c r="C3" s="55" t="s">
        <v>158</v>
      </c>
      <c r="E3" s="22"/>
    </row>
    <row r="4" spans="1:26" ht="12.75" customHeight="1" x14ac:dyDescent="0.2">
      <c r="A4" s="22" t="s">
        <v>438</v>
      </c>
      <c r="B4" s="9"/>
    </row>
    <row r="5" spans="1:26" s="27" customFormat="1" ht="12.75" customHeight="1" x14ac:dyDescent="0.2">
      <c r="A5" s="22" t="s">
        <v>1</v>
      </c>
      <c r="B5" s="10"/>
    </row>
    <row r="6" spans="1:26" s="27" customFormat="1" ht="11.25" customHeight="1" x14ac:dyDescent="0.2">
      <c r="A6" s="148" t="s">
        <v>316</v>
      </c>
      <c r="B6" s="148"/>
      <c r="C6" s="141" t="s">
        <v>155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9">
        <v>77.692088422141609</v>
      </c>
    </row>
    <row r="10" spans="1:26" ht="11.25" customHeight="1" x14ac:dyDescent="0.2">
      <c r="A10" s="138" t="s">
        <v>317</v>
      </c>
      <c r="B10" s="138"/>
      <c r="C10" s="118">
        <v>75.724534052367375</v>
      </c>
    </row>
    <row r="11" spans="1:26" ht="11.25" customHeight="1" x14ac:dyDescent="0.2">
      <c r="A11" s="138" t="s">
        <v>318</v>
      </c>
      <c r="B11" s="138"/>
      <c r="C11" s="118">
        <v>82.201248536764297</v>
      </c>
    </row>
    <row r="12" spans="1:26" s="27" customFormat="1" ht="11.25" customHeight="1" x14ac:dyDescent="0.2">
      <c r="A12" s="138" t="s">
        <v>319</v>
      </c>
      <c r="B12" s="138"/>
      <c r="C12" s="118">
        <v>76.241000652092396</v>
      </c>
    </row>
    <row r="13" spans="1:26" s="27" customFormat="1" ht="11.25" customHeight="1" x14ac:dyDescent="0.2">
      <c r="A13" s="27" t="s">
        <v>609</v>
      </c>
      <c r="B13" s="12"/>
      <c r="C13" s="14"/>
    </row>
    <row r="14" spans="1:26" s="27" customFormat="1" ht="11.25" customHeight="1" x14ac:dyDescent="0.2">
      <c r="A14" s="56" t="s">
        <v>439</v>
      </c>
    </row>
    <row r="15" spans="1:26" ht="11.25" customHeight="1" x14ac:dyDescent="0.2">
      <c r="A15" s="41" t="s">
        <v>401</v>
      </c>
    </row>
    <row r="16" spans="1:26" ht="11.25" customHeight="1" x14ac:dyDescent="0.2">
      <c r="C16" s="42"/>
    </row>
    <row r="17" spans="3:3" ht="11.25" customHeight="1" x14ac:dyDescent="0.2">
      <c r="C17" s="43"/>
    </row>
    <row r="20" spans="3:3" ht="11.25" customHeight="1" x14ac:dyDescent="0.2">
      <c r="C20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Z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140625" style="41" customWidth="1"/>
    <col min="3" max="3" width="15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578</v>
      </c>
      <c r="B3" s="9"/>
      <c r="C3" s="55" t="s">
        <v>268</v>
      </c>
    </row>
    <row r="4" spans="1:26" ht="12.75" customHeight="1" x14ac:dyDescent="0.2">
      <c r="A4" s="22" t="s">
        <v>579</v>
      </c>
      <c r="B4" s="9"/>
    </row>
    <row r="5" spans="1:26" s="27" customFormat="1" ht="12.75" customHeight="1" x14ac:dyDescent="0.2">
      <c r="A5" s="22" t="s">
        <v>1</v>
      </c>
      <c r="B5" s="10"/>
    </row>
    <row r="6" spans="1:26" s="27" customFormat="1" ht="11.25" customHeight="1" x14ac:dyDescent="0.2">
      <c r="A6" s="148" t="s">
        <v>316</v>
      </c>
      <c r="B6" s="148"/>
      <c r="C6" s="141" t="s">
        <v>157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9">
        <v>11.94591443031829</v>
      </c>
      <c r="E9" s="78"/>
    </row>
    <row r="10" spans="1:26" ht="11.25" customHeight="1" x14ac:dyDescent="0.2">
      <c r="A10" s="138" t="s">
        <v>317</v>
      </c>
      <c r="B10" s="138"/>
      <c r="C10" s="118">
        <v>11.52292117274763</v>
      </c>
      <c r="E10" s="78"/>
    </row>
    <row r="11" spans="1:26" ht="11.25" customHeight="1" x14ac:dyDescent="0.2">
      <c r="A11" s="138" t="s">
        <v>318</v>
      </c>
      <c r="B11" s="138"/>
      <c r="C11" s="118">
        <v>12.39756831845297</v>
      </c>
      <c r="E11" s="78"/>
    </row>
    <row r="12" spans="1:26" s="27" customFormat="1" ht="11.25" customHeight="1" x14ac:dyDescent="0.2">
      <c r="A12" s="138" t="s">
        <v>319</v>
      </c>
      <c r="B12" s="138"/>
      <c r="C12" s="118">
        <v>11.93497037329432</v>
      </c>
    </row>
    <row r="13" spans="1:26" s="27" customFormat="1" ht="11.25" customHeight="1" x14ac:dyDescent="0.2">
      <c r="A13" s="27" t="s">
        <v>609</v>
      </c>
      <c r="B13" s="12"/>
      <c r="C13" s="110"/>
    </row>
    <row r="14" spans="1:26" s="27" customFormat="1" ht="11.25" customHeight="1" x14ac:dyDescent="0.2">
      <c r="A14" s="27" t="s">
        <v>401</v>
      </c>
    </row>
    <row r="15" spans="1:26" ht="11.25" customHeight="1" x14ac:dyDescent="0.2">
      <c r="A15" s="9"/>
    </row>
    <row r="16" spans="1:26" ht="11.25" customHeight="1" x14ac:dyDescent="0.2">
      <c r="C16" s="42"/>
    </row>
    <row r="17" spans="3:3" ht="11.25" customHeight="1" x14ac:dyDescent="0.2">
      <c r="C17" s="43"/>
    </row>
    <row r="20" spans="3:3" ht="11.25" customHeight="1" x14ac:dyDescent="0.2">
      <c r="C20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Z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74.5703125" style="41" customWidth="1"/>
    <col min="3" max="3" width="10.2851562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580</v>
      </c>
      <c r="C3" s="55" t="s">
        <v>269</v>
      </c>
    </row>
    <row r="4" spans="1:26" ht="12.75" customHeight="1" x14ac:dyDescent="0.2">
      <c r="A4" s="22" t="s">
        <v>581</v>
      </c>
      <c r="C4" s="50"/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5142.5938377765706</v>
      </c>
    </row>
    <row r="10" spans="1:26" ht="11.25" customHeight="1" x14ac:dyDescent="0.2">
      <c r="A10" s="138" t="s">
        <v>317</v>
      </c>
      <c r="B10" s="138"/>
      <c r="C10" s="116">
        <v>1795.1494021717849</v>
      </c>
    </row>
    <row r="11" spans="1:26" ht="11.25" customHeight="1" x14ac:dyDescent="0.2">
      <c r="A11" s="138" t="s">
        <v>318</v>
      </c>
      <c r="B11" s="138"/>
      <c r="C11" s="116">
        <v>1619.9797574433339</v>
      </c>
    </row>
    <row r="12" spans="1:26" s="27" customFormat="1" ht="11.25" customHeight="1" x14ac:dyDescent="0.2">
      <c r="A12" s="138" t="s">
        <v>319</v>
      </c>
      <c r="B12" s="138"/>
      <c r="C12" s="116">
        <v>1727.4646781614531</v>
      </c>
    </row>
    <row r="13" spans="1:26" s="27" customFormat="1" ht="11.25" customHeight="1" x14ac:dyDescent="0.2">
      <c r="A13" s="27" t="s">
        <v>609</v>
      </c>
      <c r="B13" s="12"/>
      <c r="C13" s="14"/>
    </row>
    <row r="14" spans="1:26" s="27" customFormat="1" ht="11.25" customHeight="1" x14ac:dyDescent="0.2">
      <c r="A14" s="27" t="s">
        <v>401</v>
      </c>
    </row>
    <row r="17" spans="3:3" ht="11.25" customHeight="1" x14ac:dyDescent="0.2">
      <c r="C17" s="43"/>
    </row>
    <row r="20" spans="3:3" ht="11.25" customHeight="1" x14ac:dyDescent="0.2">
      <c r="C20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AC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9.5703125" style="41" customWidth="1"/>
    <col min="3" max="6" width="10.7109375" style="41" customWidth="1"/>
    <col min="7" max="7" width="10.7109375" style="42" customWidth="1"/>
    <col min="8" max="21" width="10.7109375" style="41" customWidth="1"/>
    <col min="22" max="24" width="11.7109375" style="41" customWidth="1"/>
    <col min="25" max="16384" width="14.7109375" style="41"/>
  </cols>
  <sheetData>
    <row r="1" spans="1:29" ht="12.75" x14ac:dyDescent="0.2">
      <c r="A1" s="35" t="s">
        <v>421</v>
      </c>
      <c r="B1" s="35"/>
      <c r="C1" s="35"/>
      <c r="D1" s="44"/>
      <c r="E1" s="44"/>
      <c r="F1" s="44"/>
      <c r="G1" s="50"/>
      <c r="H1" s="44"/>
      <c r="M1" s="59"/>
    </row>
    <row r="2" spans="1:29" ht="12.75" customHeight="1" x14ac:dyDescent="0.2"/>
    <row r="3" spans="1:29" ht="12.75" customHeight="1" x14ac:dyDescent="0.2">
      <c r="A3" s="22" t="s">
        <v>582</v>
      </c>
      <c r="F3" s="50"/>
      <c r="G3" s="41"/>
      <c r="U3" s="46" t="s">
        <v>159</v>
      </c>
    </row>
    <row r="4" spans="1:29" ht="12.75" customHeight="1" x14ac:dyDescent="0.2">
      <c r="A4" s="22" t="s">
        <v>328</v>
      </c>
      <c r="F4" s="50"/>
      <c r="G4" s="41"/>
      <c r="L4" s="46"/>
    </row>
    <row r="5" spans="1:29" s="27" customFormat="1" ht="12.75" customHeight="1" x14ac:dyDescent="0.2">
      <c r="A5" s="51" t="s">
        <v>1</v>
      </c>
      <c r="F5" s="52"/>
      <c r="L5" s="52"/>
    </row>
    <row r="6" spans="1:29" s="27" customFormat="1" ht="11.25" customHeight="1" x14ac:dyDescent="0.2">
      <c r="A6" s="148" t="s">
        <v>316</v>
      </c>
      <c r="B6" s="148"/>
      <c r="C6" s="141" t="s">
        <v>0</v>
      </c>
      <c r="D6" s="159">
        <v>2016</v>
      </c>
      <c r="E6" s="159"/>
      <c r="F6" s="159"/>
      <c r="G6" s="159"/>
      <c r="H6" s="159"/>
      <c r="I6" s="159"/>
      <c r="J6" s="159"/>
      <c r="K6" s="159"/>
      <c r="L6" s="159"/>
      <c r="M6" s="159">
        <v>2017</v>
      </c>
      <c r="N6" s="159"/>
      <c r="O6" s="159"/>
      <c r="P6" s="159"/>
      <c r="Q6" s="159"/>
      <c r="R6" s="159"/>
      <c r="S6" s="159"/>
      <c r="T6" s="159"/>
      <c r="U6" s="159"/>
      <c r="Y6" s="56"/>
      <c r="Z6" s="56"/>
      <c r="AA6" s="56"/>
      <c r="AB6" s="56"/>
      <c r="AC6" s="56"/>
    </row>
    <row r="7" spans="1:29" s="27" customFormat="1" ht="24" customHeight="1" x14ac:dyDescent="0.2">
      <c r="A7" s="148"/>
      <c r="B7" s="148"/>
      <c r="C7" s="141"/>
      <c r="D7" s="156" t="s">
        <v>343</v>
      </c>
      <c r="E7" s="156" t="s">
        <v>344</v>
      </c>
      <c r="F7" s="156" t="s">
        <v>345</v>
      </c>
      <c r="G7" s="156" t="s">
        <v>422</v>
      </c>
      <c r="H7" s="156" t="s">
        <v>346</v>
      </c>
      <c r="I7" s="156" t="s">
        <v>34</v>
      </c>
      <c r="J7" s="156" t="s">
        <v>270</v>
      </c>
      <c r="K7" s="156" t="s">
        <v>271</v>
      </c>
      <c r="L7" s="156" t="s">
        <v>22</v>
      </c>
      <c r="M7" s="156" t="s">
        <v>343</v>
      </c>
      <c r="N7" s="156" t="s">
        <v>344</v>
      </c>
      <c r="O7" s="156" t="s">
        <v>345</v>
      </c>
      <c r="P7" s="156" t="s">
        <v>422</v>
      </c>
      <c r="Q7" s="156" t="s">
        <v>346</v>
      </c>
      <c r="R7" s="156" t="s">
        <v>34</v>
      </c>
      <c r="S7" s="156" t="s">
        <v>270</v>
      </c>
      <c r="T7" s="156" t="s">
        <v>271</v>
      </c>
      <c r="U7" s="156" t="s">
        <v>22</v>
      </c>
      <c r="Y7" s="56"/>
      <c r="Z7" s="56"/>
      <c r="AA7" s="56"/>
      <c r="AB7" s="56"/>
      <c r="AC7" s="56"/>
    </row>
    <row r="8" spans="1:29" s="27" customFormat="1" ht="24" customHeight="1" x14ac:dyDescent="0.2">
      <c r="A8" s="148"/>
      <c r="B8" s="148"/>
      <c r="C8" s="141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Y8" s="56"/>
      <c r="Z8" s="56"/>
      <c r="AA8" s="56"/>
      <c r="AB8" s="56"/>
      <c r="AC8" s="56"/>
    </row>
    <row r="9" spans="1:29" ht="11.25" customHeight="1" x14ac:dyDescent="0.2">
      <c r="A9" s="139" t="s">
        <v>0</v>
      </c>
      <c r="B9" s="139"/>
      <c r="C9" s="117">
        <v>106815.40616222379</v>
      </c>
      <c r="D9" s="117">
        <v>37665.416504064779</v>
      </c>
      <c r="E9" s="117">
        <v>2138.0093027863259</v>
      </c>
      <c r="F9" s="117">
        <v>309.29840010467308</v>
      </c>
      <c r="G9" s="117">
        <v>833.89771268244851</v>
      </c>
      <c r="H9" s="117">
        <v>1636.0971721332519</v>
      </c>
      <c r="I9" s="117">
        <v>16577.647966935609</v>
      </c>
      <c r="J9" s="117">
        <v>27174.730832882979</v>
      </c>
      <c r="K9" s="117">
        <v>20053.310829672759</v>
      </c>
      <c r="L9" s="117">
        <v>426.99744096060232</v>
      </c>
      <c r="M9" s="117">
        <v>37145.73111383069</v>
      </c>
      <c r="N9" s="117">
        <v>2033.636395418612</v>
      </c>
      <c r="O9" s="117">
        <v>364.27831131664948</v>
      </c>
      <c r="P9" s="117">
        <v>889.22404091886449</v>
      </c>
      <c r="Q9" s="117">
        <v>1721.879655480491</v>
      </c>
      <c r="R9" s="117">
        <v>16570.716993146551</v>
      </c>
      <c r="S9" s="117">
        <v>27251.072099544948</v>
      </c>
      <c r="T9" s="117">
        <v>20421.292622428569</v>
      </c>
      <c r="U9" s="117">
        <v>417.57493013809147</v>
      </c>
    </row>
    <row r="10" spans="1:29" ht="11.25" customHeight="1" x14ac:dyDescent="0.2">
      <c r="A10" s="138" t="s">
        <v>317</v>
      </c>
      <c r="B10" s="138"/>
      <c r="C10" s="117">
        <v>28809.794746587439</v>
      </c>
      <c r="D10" s="116">
        <v>11707.27385786485</v>
      </c>
      <c r="E10" s="116">
        <v>1106.461895278323</v>
      </c>
      <c r="F10" s="116">
        <v>184.02687522775099</v>
      </c>
      <c r="G10" s="116">
        <v>456.91826373450198</v>
      </c>
      <c r="H10" s="116">
        <v>525.06097687347346</v>
      </c>
      <c r="I10" s="116">
        <v>4376.4093360676879</v>
      </c>
      <c r="J10" s="116">
        <v>4184.3824023566713</v>
      </c>
      <c r="K10" s="116">
        <v>6072.2042804198491</v>
      </c>
      <c r="L10" s="116">
        <v>197.05685876440441</v>
      </c>
      <c r="M10" s="116">
        <v>11537.826052855769</v>
      </c>
      <c r="N10" s="116">
        <v>1078.1510924522579</v>
      </c>
      <c r="O10" s="116">
        <v>229.55472213574501</v>
      </c>
      <c r="P10" s="116">
        <v>460.11857237647729</v>
      </c>
      <c r="Q10" s="116">
        <v>550.71666055760522</v>
      </c>
      <c r="R10" s="116">
        <v>4365.3048317219054</v>
      </c>
      <c r="S10" s="116">
        <v>4228.1666702456441</v>
      </c>
      <c r="T10" s="116">
        <v>6162.8992854777016</v>
      </c>
      <c r="U10" s="116">
        <v>197.05685876440441</v>
      </c>
    </row>
    <row r="11" spans="1:29" ht="11.25" customHeight="1" x14ac:dyDescent="0.2">
      <c r="A11" s="138" t="s">
        <v>318</v>
      </c>
      <c r="B11" s="138"/>
      <c r="C11" s="117">
        <v>28289.399759634489</v>
      </c>
      <c r="D11" s="116">
        <v>10734.762012907089</v>
      </c>
      <c r="E11" s="116">
        <v>411.99448151043617</v>
      </c>
      <c r="F11" s="116">
        <v>67.779647189392293</v>
      </c>
      <c r="G11" s="116">
        <v>163.8617751186946</v>
      </c>
      <c r="H11" s="116">
        <v>505.57436302935429</v>
      </c>
      <c r="I11" s="116">
        <v>4862.6125898540276</v>
      </c>
      <c r="J11" s="116">
        <v>5759.3038733503563</v>
      </c>
      <c r="K11" s="116">
        <v>5705.7903651793249</v>
      </c>
      <c r="L11" s="116">
        <v>77.720651495651467</v>
      </c>
      <c r="M11" s="116">
        <v>10545.819019314509</v>
      </c>
      <c r="N11" s="116">
        <v>300.9284103350268</v>
      </c>
      <c r="O11" s="116">
        <v>72.710703090013396</v>
      </c>
      <c r="P11" s="116">
        <v>197.23904784596729</v>
      </c>
      <c r="Q11" s="116">
        <v>545.81298535255974</v>
      </c>
      <c r="R11" s="116">
        <v>4853.9961284831543</v>
      </c>
      <c r="S11" s="116">
        <v>5816.7366327840964</v>
      </c>
      <c r="T11" s="116">
        <v>5873.5920250891922</v>
      </c>
      <c r="U11" s="116">
        <v>82.564807339807317</v>
      </c>
    </row>
    <row r="12" spans="1:29" s="27" customFormat="1" ht="11.25" customHeight="1" x14ac:dyDescent="0.2">
      <c r="A12" s="138" t="s">
        <v>319</v>
      </c>
      <c r="B12" s="138"/>
      <c r="C12" s="117">
        <v>49716.211656001811</v>
      </c>
      <c r="D12" s="116">
        <v>15223.38063329268</v>
      </c>
      <c r="E12" s="116">
        <v>619.55292599756717</v>
      </c>
      <c r="F12" s="116">
        <v>57.491877687529829</v>
      </c>
      <c r="G12" s="116">
        <v>213.117673829252</v>
      </c>
      <c r="H12" s="116">
        <v>605.46183223042476</v>
      </c>
      <c r="I12" s="116">
        <v>7338.6260410139284</v>
      </c>
      <c r="J12" s="116">
        <v>17231.044557175959</v>
      </c>
      <c r="K12" s="116">
        <v>8275.3161840736411</v>
      </c>
      <c r="L12" s="116">
        <v>152.2199307005466</v>
      </c>
      <c r="M12" s="116">
        <v>15062.086041660241</v>
      </c>
      <c r="N12" s="116">
        <v>654.55689263132706</v>
      </c>
      <c r="O12" s="116">
        <v>62.012886090891179</v>
      </c>
      <c r="P12" s="116">
        <v>231.86642069641991</v>
      </c>
      <c r="Q12" s="116">
        <v>625.35000957032628</v>
      </c>
      <c r="R12" s="116">
        <v>7351.416032941519</v>
      </c>
      <c r="S12" s="116">
        <v>17206.168796515209</v>
      </c>
      <c r="T12" s="116">
        <v>8384.8013118617164</v>
      </c>
      <c r="U12" s="116">
        <v>137.95326403387989</v>
      </c>
    </row>
    <row r="13" spans="1:29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9" s="27" customFormat="1" ht="11.25" customHeight="1" x14ac:dyDescent="0.2">
      <c r="A14" s="41" t="s">
        <v>388</v>
      </c>
      <c r="G14" s="28"/>
      <c r="M14" s="41"/>
    </row>
    <row r="15" spans="1:29" ht="11.25" customHeight="1" x14ac:dyDescent="0.2">
      <c r="A15" s="41" t="s">
        <v>401</v>
      </c>
    </row>
    <row r="16" spans="1:29" ht="11.25" customHeight="1" x14ac:dyDescent="0.2">
      <c r="G16" s="41"/>
    </row>
    <row r="17" spans="1:24" ht="11.2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20" spans="1:24" ht="11.25" customHeight="1" x14ac:dyDescent="0.2">
      <c r="C20" s="49" t="s">
        <v>359</v>
      </c>
    </row>
  </sheetData>
  <mergeCells count="26">
    <mergeCell ref="L7:L8"/>
    <mergeCell ref="M7:M8"/>
    <mergeCell ref="N7:N8"/>
    <mergeCell ref="T7:T8"/>
    <mergeCell ref="U7:U8"/>
    <mergeCell ref="O7:O8"/>
    <mergeCell ref="P7:P8"/>
    <mergeCell ref="Q7:Q8"/>
    <mergeCell ref="R7:R8"/>
    <mergeCell ref="S7:S8"/>
    <mergeCell ref="M6:U6"/>
    <mergeCell ref="A12:B12"/>
    <mergeCell ref="D6:L6"/>
    <mergeCell ref="A9:B9"/>
    <mergeCell ref="A10:B10"/>
    <mergeCell ref="A11:B11"/>
    <mergeCell ref="A6:B8"/>
    <mergeCell ref="C6:C8"/>
    <mergeCell ref="D7:D8"/>
    <mergeCell ref="E7:E8"/>
    <mergeCell ref="F7:F8"/>
    <mergeCell ref="G7:G8"/>
    <mergeCell ref="H7:H8"/>
    <mergeCell ref="I7:I8"/>
    <mergeCell ref="J7:J8"/>
    <mergeCell ref="K7:K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/>
  <dimension ref="A1:C17"/>
  <sheetViews>
    <sheetView zoomScaleNormal="100" workbookViewId="0">
      <selection sqref="A1:B1"/>
    </sheetView>
  </sheetViews>
  <sheetFormatPr baseColWidth="10" defaultRowHeight="11.25" x14ac:dyDescent="0.2"/>
  <cols>
    <col min="1" max="1" width="5.7109375" style="41" customWidth="1"/>
    <col min="2" max="2" width="71.85546875" style="41" customWidth="1"/>
    <col min="3" max="3" width="12.85546875" style="41" customWidth="1"/>
    <col min="4" max="16384" width="11.42578125" style="41"/>
  </cols>
  <sheetData>
    <row r="1" spans="1:3" ht="24.95" customHeight="1" x14ac:dyDescent="0.2">
      <c r="A1" s="137" t="s">
        <v>421</v>
      </c>
      <c r="B1" s="137"/>
      <c r="C1" s="137"/>
    </row>
    <row r="3" spans="1:3" s="40" customFormat="1" ht="12.75" x14ac:dyDescent="0.2">
      <c r="A3" s="25" t="s">
        <v>624</v>
      </c>
      <c r="C3" s="61" t="s">
        <v>429</v>
      </c>
    </row>
    <row r="4" spans="1:3" s="40" customFormat="1" ht="12.75" x14ac:dyDescent="0.2">
      <c r="A4" s="25" t="s">
        <v>328</v>
      </c>
    </row>
    <row r="5" spans="1:3" s="13" customFormat="1" ht="12.75" x14ac:dyDescent="0.2">
      <c r="A5" s="24" t="s">
        <v>1</v>
      </c>
    </row>
    <row r="6" spans="1:3" s="13" customFormat="1" x14ac:dyDescent="0.2">
      <c r="A6" s="148" t="s">
        <v>316</v>
      </c>
      <c r="B6" s="148"/>
      <c r="C6" s="156" t="s">
        <v>430</v>
      </c>
    </row>
    <row r="7" spans="1:3" s="13" customFormat="1" x14ac:dyDescent="0.2">
      <c r="A7" s="148"/>
      <c r="B7" s="148"/>
      <c r="C7" s="156"/>
    </row>
    <row r="8" spans="1:3" s="13" customFormat="1" x14ac:dyDescent="0.2">
      <c r="A8" s="148"/>
      <c r="B8" s="148"/>
      <c r="C8" s="156"/>
    </row>
    <row r="9" spans="1:3" s="13" customFormat="1" x14ac:dyDescent="0.2">
      <c r="A9" s="139" t="s">
        <v>0</v>
      </c>
      <c r="B9" s="139"/>
      <c r="C9" s="123">
        <v>9.8902568801716964</v>
      </c>
    </row>
    <row r="10" spans="1:3" s="13" customFormat="1" x14ac:dyDescent="0.2">
      <c r="A10" s="138" t="s">
        <v>317</v>
      </c>
      <c r="B10" s="138"/>
      <c r="C10" s="122">
        <v>11.205193811308479</v>
      </c>
    </row>
    <row r="11" spans="1:3" s="13" customFormat="1" x14ac:dyDescent="0.2">
      <c r="A11" s="138" t="s">
        <v>318</v>
      </c>
      <c r="B11" s="138"/>
      <c r="C11" s="122">
        <v>11.809115655001101</v>
      </c>
    </row>
    <row r="12" spans="1:3" s="13" customFormat="1" x14ac:dyDescent="0.2">
      <c r="A12" s="138" t="s">
        <v>319</v>
      </c>
      <c r="B12" s="138"/>
      <c r="C12" s="122">
        <v>6.7243336126345614</v>
      </c>
    </row>
    <row r="13" spans="1:3" s="13" customFormat="1" x14ac:dyDescent="0.2">
      <c r="A13" s="27" t="s">
        <v>609</v>
      </c>
      <c r="B13" s="12"/>
      <c r="C13" s="109"/>
    </row>
    <row r="14" spans="1:3" s="13" customFormat="1" x14ac:dyDescent="0.2">
      <c r="A14" s="13" t="s">
        <v>608</v>
      </c>
      <c r="B14" s="107"/>
      <c r="C14" s="107"/>
    </row>
    <row r="15" spans="1:3" s="40" customFormat="1" x14ac:dyDescent="0.2"/>
    <row r="16" spans="1:3" s="40" customFormat="1" x14ac:dyDescent="0.2"/>
    <row r="17" spans="3:3" ht="12.75" x14ac:dyDescent="0.2">
      <c r="C17" s="49" t="s">
        <v>359</v>
      </c>
    </row>
  </sheetData>
  <mergeCells count="7">
    <mergeCell ref="A11:B11"/>
    <mergeCell ref="A1:C1"/>
    <mergeCell ref="A9:B9"/>
    <mergeCell ref="A10:B10"/>
    <mergeCell ref="A12:B12"/>
    <mergeCell ref="A6:B8"/>
    <mergeCell ref="C6:C8"/>
  </mergeCells>
  <hyperlinks>
    <hyperlink ref="C17" location="Índice!A1" display="Índice!A1"/>
  </hyperlink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Z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13.7109375" style="40" customWidth="1"/>
    <col min="3" max="3" width="12.7109375" style="41" customWidth="1"/>
    <col min="4" max="4" width="22.7109375" style="40" customWidth="1"/>
    <col min="5" max="5" width="23" style="40" customWidth="1"/>
    <col min="6" max="6" width="12.7109375" style="40" customWidth="1"/>
    <col min="7" max="16384" width="14.7109375" style="40"/>
  </cols>
  <sheetData>
    <row r="1" spans="1:26" ht="24.95" customHeight="1" x14ac:dyDescent="0.2">
      <c r="A1" s="137" t="s">
        <v>421</v>
      </c>
      <c r="B1" s="137"/>
      <c r="C1" s="137"/>
      <c r="D1" s="137"/>
      <c r="E1" s="137"/>
      <c r="F1" s="137"/>
      <c r="G1" s="58"/>
      <c r="H1" s="58"/>
    </row>
    <row r="2" spans="1:26" ht="12.75" customHeight="1" x14ac:dyDescent="0.2"/>
    <row r="3" spans="1:26" ht="12.75" customHeight="1" x14ac:dyDescent="0.2">
      <c r="A3" s="25" t="s">
        <v>497</v>
      </c>
      <c r="F3" s="62" t="s">
        <v>53</v>
      </c>
    </row>
    <row r="4" spans="1:26" ht="12.75" customHeight="1" x14ac:dyDescent="0.2">
      <c r="A4" s="25" t="s">
        <v>583</v>
      </c>
      <c r="F4" s="60"/>
    </row>
    <row r="5" spans="1:26" s="13" customFormat="1" ht="12.75" customHeight="1" x14ac:dyDescent="0.2">
      <c r="A5" s="24" t="s">
        <v>1</v>
      </c>
      <c r="C5" s="27"/>
    </row>
    <row r="6" spans="1:26" s="13" customFormat="1" ht="11.25" customHeight="1" x14ac:dyDescent="0.2">
      <c r="A6" s="148" t="s">
        <v>316</v>
      </c>
      <c r="B6" s="148"/>
      <c r="C6" s="141" t="s">
        <v>0</v>
      </c>
      <c r="D6" s="159" t="s">
        <v>462</v>
      </c>
      <c r="E6" s="159"/>
      <c r="F6" s="141" t="s">
        <v>160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13" customFormat="1" ht="11.25" customHeight="1" x14ac:dyDescent="0.2">
      <c r="A7" s="148"/>
      <c r="B7" s="148"/>
      <c r="C7" s="141"/>
      <c r="D7" s="156" t="s">
        <v>463</v>
      </c>
      <c r="E7" s="156" t="s">
        <v>464</v>
      </c>
      <c r="F7" s="141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13" customFormat="1" ht="11.25" customHeight="1" x14ac:dyDescent="0.2">
      <c r="A8" s="148"/>
      <c r="B8" s="148"/>
      <c r="C8" s="141"/>
      <c r="D8" s="156"/>
      <c r="E8" s="156"/>
      <c r="F8" s="141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1.25" customHeight="1" x14ac:dyDescent="0.2">
      <c r="A9" s="139" t="s">
        <v>0</v>
      </c>
      <c r="B9" s="139"/>
      <c r="C9" s="117">
        <v>5142.5938377765706</v>
      </c>
      <c r="D9" s="117">
        <v>2050.044219117744</v>
      </c>
      <c r="E9" s="117">
        <v>1848.3415945639849</v>
      </c>
      <c r="F9" s="117">
        <v>2658.879512685749</v>
      </c>
    </row>
    <row r="10" spans="1:26" ht="11.25" customHeight="1" x14ac:dyDescent="0.2">
      <c r="A10" s="138" t="s">
        <v>317</v>
      </c>
      <c r="B10" s="138"/>
      <c r="C10" s="117">
        <v>1795.1494021717849</v>
      </c>
      <c r="D10" s="116">
        <v>894.93133031719231</v>
      </c>
      <c r="E10" s="116">
        <v>789.71428750733605</v>
      </c>
      <c r="F10" s="116">
        <v>658.60618526962435</v>
      </c>
    </row>
    <row r="11" spans="1:26" ht="11.25" customHeight="1" x14ac:dyDescent="0.2">
      <c r="A11" s="138" t="s">
        <v>318</v>
      </c>
      <c r="B11" s="138"/>
      <c r="C11" s="117">
        <v>1619.9797574433339</v>
      </c>
      <c r="D11" s="116">
        <v>432.73849434946692</v>
      </c>
      <c r="E11" s="116">
        <v>280.54664317011509</v>
      </c>
      <c r="F11" s="116">
        <v>1347.0175185455589</v>
      </c>
    </row>
    <row r="12" spans="1:26" s="13" customFormat="1" ht="11.25" customHeight="1" x14ac:dyDescent="0.2">
      <c r="A12" s="138" t="s">
        <v>319</v>
      </c>
      <c r="B12" s="138"/>
      <c r="C12" s="117">
        <v>1727.4646781614531</v>
      </c>
      <c r="D12" s="116">
        <v>722.37439445108384</v>
      </c>
      <c r="E12" s="116">
        <v>778.08066388653265</v>
      </c>
      <c r="F12" s="116">
        <v>653.25580887056503</v>
      </c>
      <c r="G12" s="77"/>
      <c r="H12" s="77"/>
      <c r="I12" s="77"/>
      <c r="J12" s="77"/>
    </row>
    <row r="13" spans="1:26" s="13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77"/>
      <c r="H13" s="77"/>
      <c r="I13" s="77"/>
      <c r="J13" s="77"/>
    </row>
    <row r="14" spans="1:26" s="13" customFormat="1" ht="11.25" customHeight="1" x14ac:dyDescent="0.2">
      <c r="A14" s="27" t="s">
        <v>389</v>
      </c>
      <c r="C14" s="27"/>
    </row>
    <row r="15" spans="1:26" ht="11.25" customHeight="1" x14ac:dyDescent="0.2">
      <c r="A15" s="41" t="s">
        <v>390</v>
      </c>
    </row>
    <row r="16" spans="1:26" ht="11.25" customHeight="1" x14ac:dyDescent="0.2">
      <c r="A16" s="41" t="s">
        <v>401</v>
      </c>
    </row>
    <row r="18" spans="1:6" ht="11.25" customHeight="1" x14ac:dyDescent="0.2">
      <c r="A18" s="41"/>
      <c r="B18" s="41"/>
      <c r="D18" s="41"/>
      <c r="E18" s="41"/>
      <c r="F18" s="41"/>
    </row>
    <row r="19" spans="1:6" ht="11.25" customHeight="1" x14ac:dyDescent="0.2">
      <c r="A19" s="43"/>
      <c r="B19" s="43"/>
      <c r="C19" s="43"/>
      <c r="D19" s="43"/>
      <c r="E19" s="43"/>
      <c r="F19" s="43"/>
    </row>
    <row r="20" spans="1:6" ht="11.25" customHeight="1" x14ac:dyDescent="0.2">
      <c r="C20" s="49" t="s">
        <v>359</v>
      </c>
    </row>
  </sheetData>
  <mergeCells count="11">
    <mergeCell ref="A1:F1"/>
    <mergeCell ref="A12:B12"/>
    <mergeCell ref="A9:B9"/>
    <mergeCell ref="A10:B10"/>
    <mergeCell ref="A11:B11"/>
    <mergeCell ref="D6:E6"/>
    <mergeCell ref="A6:B8"/>
    <mergeCell ref="C6:C8"/>
    <mergeCell ref="F6:F8"/>
    <mergeCell ref="D7:D8"/>
    <mergeCell ref="E7:E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Z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0.7109375" style="41" customWidth="1"/>
    <col min="3" max="10" width="13.28515625" style="41" customWidth="1"/>
    <col min="11" max="16384" width="14.7109375" style="41"/>
  </cols>
  <sheetData>
    <row r="1" spans="1:26" ht="12.75" x14ac:dyDescent="0.2">
      <c r="A1" s="35" t="s">
        <v>421</v>
      </c>
      <c r="B1" s="35"/>
      <c r="C1" s="35"/>
      <c r="D1" s="44"/>
      <c r="E1" s="44"/>
      <c r="F1" s="44"/>
      <c r="G1" s="44"/>
      <c r="H1" s="44"/>
      <c r="I1" s="38"/>
      <c r="J1" s="38"/>
    </row>
    <row r="2" spans="1:26" ht="12.75" customHeight="1" x14ac:dyDescent="0.2"/>
    <row r="3" spans="1:26" ht="12.75" customHeight="1" x14ac:dyDescent="0.2">
      <c r="A3" s="22" t="s">
        <v>584</v>
      </c>
      <c r="G3" s="50"/>
      <c r="J3" s="55" t="s">
        <v>272</v>
      </c>
    </row>
    <row r="4" spans="1:26" ht="12.75" customHeight="1" x14ac:dyDescent="0.2">
      <c r="A4" s="22" t="s">
        <v>335</v>
      </c>
      <c r="G4" s="50"/>
      <c r="J4" s="50"/>
    </row>
    <row r="5" spans="1:26" s="27" customFormat="1" ht="12.75" customHeight="1" x14ac:dyDescent="0.2">
      <c r="A5" s="51" t="s">
        <v>1</v>
      </c>
    </row>
    <row r="6" spans="1:26" s="27" customFormat="1" ht="20.100000000000001" customHeight="1" x14ac:dyDescent="0.2">
      <c r="A6" s="148" t="s">
        <v>316</v>
      </c>
      <c r="B6" s="148"/>
      <c r="C6" s="141" t="s">
        <v>0</v>
      </c>
      <c r="D6" s="141" t="s">
        <v>161</v>
      </c>
      <c r="E6" s="141" t="s">
        <v>355</v>
      </c>
      <c r="F6" s="141" t="s">
        <v>162</v>
      </c>
      <c r="G6" s="141" t="s">
        <v>356</v>
      </c>
      <c r="H6" s="141" t="s">
        <v>163</v>
      </c>
      <c r="I6" s="141" t="s">
        <v>357</v>
      </c>
      <c r="J6" s="141" t="s">
        <v>13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20.100000000000001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20.100000000000001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5142.5938377765706</v>
      </c>
      <c r="D9" s="117">
        <v>592.99194101149533</v>
      </c>
      <c r="E9" s="117">
        <v>754.85788893522567</v>
      </c>
      <c r="F9" s="117">
        <v>304.78729251983572</v>
      </c>
      <c r="G9" s="117">
        <v>1458.0691210918681</v>
      </c>
      <c r="H9" s="117">
        <v>949.89505949411159</v>
      </c>
      <c r="I9" s="117">
        <v>978.34720826650562</v>
      </c>
      <c r="J9" s="117">
        <v>103.6453264575308</v>
      </c>
    </row>
    <row r="10" spans="1:26" ht="11.25" customHeight="1" x14ac:dyDescent="0.2">
      <c r="A10" s="138" t="s">
        <v>317</v>
      </c>
      <c r="B10" s="138"/>
      <c r="C10" s="117">
        <v>1795.1494021717849</v>
      </c>
      <c r="D10" s="116">
        <v>137.22423383843261</v>
      </c>
      <c r="E10" s="116">
        <v>256.13037616339051</v>
      </c>
      <c r="F10" s="116">
        <v>85.969080951537123</v>
      </c>
      <c r="G10" s="116">
        <v>599.97106263690068</v>
      </c>
      <c r="H10" s="116">
        <v>399.61520355786502</v>
      </c>
      <c r="I10" s="116">
        <v>280.89093376730438</v>
      </c>
      <c r="J10" s="116">
        <v>35.348511256354421</v>
      </c>
    </row>
    <row r="11" spans="1:26" ht="11.25" customHeight="1" x14ac:dyDescent="0.2">
      <c r="A11" s="138" t="s">
        <v>318</v>
      </c>
      <c r="B11" s="138"/>
      <c r="C11" s="117">
        <v>1619.9797574433339</v>
      </c>
      <c r="D11" s="116">
        <v>262.10570754998542</v>
      </c>
      <c r="E11" s="116">
        <v>305.11459337555061</v>
      </c>
      <c r="F11" s="116">
        <v>52.704537399659323</v>
      </c>
      <c r="G11" s="116">
        <v>460.47962054402609</v>
      </c>
      <c r="H11" s="116">
        <v>192.7195857305677</v>
      </c>
      <c r="I11" s="116">
        <v>301.7703097934351</v>
      </c>
      <c r="J11" s="116">
        <v>45.085403050108987</v>
      </c>
    </row>
    <row r="12" spans="1:26" s="27" customFormat="1" ht="11.25" customHeight="1" x14ac:dyDescent="0.2">
      <c r="A12" s="138" t="s">
        <v>319</v>
      </c>
      <c r="B12" s="138"/>
      <c r="C12" s="117">
        <v>1727.4646781614531</v>
      </c>
      <c r="D12" s="116">
        <v>193.66199962307741</v>
      </c>
      <c r="E12" s="116">
        <v>193.6129193962845</v>
      </c>
      <c r="F12" s="116">
        <v>166.11367416863919</v>
      </c>
      <c r="G12" s="116">
        <v>397.61843791094032</v>
      </c>
      <c r="H12" s="116">
        <v>357.56027020567848</v>
      </c>
      <c r="I12" s="116">
        <v>395.68596470576608</v>
      </c>
      <c r="J12" s="116">
        <v>23.211412151067311</v>
      </c>
    </row>
    <row r="13" spans="1:26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  <c r="J13" s="15"/>
    </row>
    <row r="14" spans="1:26" s="27" customFormat="1" ht="11.25" customHeight="1" x14ac:dyDescent="0.2">
      <c r="A14" s="27" t="s">
        <v>401</v>
      </c>
    </row>
    <row r="17" spans="1:10" ht="11.2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20" spans="1:10" ht="11.25" customHeight="1" x14ac:dyDescent="0.2">
      <c r="C20" s="49" t="s">
        <v>359</v>
      </c>
    </row>
  </sheetData>
  <mergeCells count="13">
    <mergeCell ref="H6:H8"/>
    <mergeCell ref="I6:I8"/>
    <mergeCell ref="J6:J8"/>
    <mergeCell ref="C6:C8"/>
    <mergeCell ref="D6:D8"/>
    <mergeCell ref="E6:E8"/>
    <mergeCell ref="F6:F8"/>
    <mergeCell ref="G6:G8"/>
    <mergeCell ref="A12:B12"/>
    <mergeCell ref="A9:B9"/>
    <mergeCell ref="A10:B10"/>
    <mergeCell ref="A11:B11"/>
    <mergeCell ref="A6:B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140625" style="41" customWidth="1"/>
    <col min="3" max="3" width="15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>
      <c r="A2" s="22" t="s">
        <v>585</v>
      </c>
      <c r="C2" s="55" t="s">
        <v>60</v>
      </c>
    </row>
    <row r="3" spans="1:26" ht="12.75" customHeight="1" x14ac:dyDescent="0.2">
      <c r="A3" s="22" t="s">
        <v>358</v>
      </c>
    </row>
    <row r="4" spans="1:26" ht="12.75" customHeight="1" x14ac:dyDescent="0.2">
      <c r="A4" s="22" t="s">
        <v>586</v>
      </c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1625606.1870855719</v>
      </c>
    </row>
    <row r="10" spans="1:26" ht="11.25" customHeight="1" x14ac:dyDescent="0.2">
      <c r="A10" s="138" t="s">
        <v>317</v>
      </c>
      <c r="B10" s="138"/>
      <c r="C10" s="116">
        <v>206072.66542359989</v>
      </c>
    </row>
    <row r="11" spans="1:26" ht="11.25" customHeight="1" x14ac:dyDescent="0.2">
      <c r="A11" s="138" t="s">
        <v>318</v>
      </c>
      <c r="B11" s="138"/>
      <c r="C11" s="116">
        <v>776040.34361381957</v>
      </c>
    </row>
    <row r="12" spans="1:26" s="27" customFormat="1" ht="11.25" customHeight="1" x14ac:dyDescent="0.2">
      <c r="A12" s="138" t="s">
        <v>319</v>
      </c>
      <c r="B12" s="138"/>
      <c r="C12" s="116">
        <v>643493.17804817052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C15" s="54"/>
    </row>
    <row r="16" spans="1:26" ht="11.25" customHeight="1" x14ac:dyDescent="0.2">
      <c r="C16" s="43"/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28515625" style="41" customWidth="1"/>
    <col min="3" max="11" width="11.7109375" style="41" customWidth="1"/>
    <col min="12" max="16384" width="14.7109375" style="41"/>
  </cols>
  <sheetData>
    <row r="1" spans="1:26" ht="12.75" x14ac:dyDescent="0.2">
      <c r="A1" s="35" t="s">
        <v>421</v>
      </c>
      <c r="B1" s="35"/>
      <c r="C1" s="35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496</v>
      </c>
      <c r="D3" s="73"/>
      <c r="G3" s="50"/>
      <c r="K3" s="55" t="s">
        <v>62</v>
      </c>
    </row>
    <row r="4" spans="1:26" ht="12.75" customHeight="1" x14ac:dyDescent="0.2">
      <c r="A4" s="22" t="s">
        <v>586</v>
      </c>
      <c r="G4" s="50"/>
      <c r="K4" s="50"/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0</v>
      </c>
      <c r="D6" s="141" t="s">
        <v>54</v>
      </c>
      <c r="E6" s="141" t="s">
        <v>55</v>
      </c>
      <c r="F6" s="141" t="s">
        <v>56</v>
      </c>
      <c r="G6" s="141" t="s">
        <v>57</v>
      </c>
      <c r="H6" s="141" t="s">
        <v>58</v>
      </c>
      <c r="I6" s="141" t="s">
        <v>423</v>
      </c>
      <c r="J6" s="141" t="s">
        <v>59</v>
      </c>
      <c r="K6" s="141" t="s">
        <v>22</v>
      </c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  <c r="K7" s="141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2544070.8129143822</v>
      </c>
      <c r="D9" s="117">
        <v>311394.71971233998</v>
      </c>
      <c r="E9" s="117">
        <v>418714.0678635579</v>
      </c>
      <c r="F9" s="117">
        <v>1285010.667374243</v>
      </c>
      <c r="G9" s="117">
        <v>136579.62420030631</v>
      </c>
      <c r="H9" s="117">
        <v>123685.4411920698</v>
      </c>
      <c r="I9" s="117">
        <v>8293.3557068232312</v>
      </c>
      <c r="J9" s="117">
        <v>256112.3325920607</v>
      </c>
      <c r="K9" s="117">
        <v>4280.6042729828887</v>
      </c>
    </row>
    <row r="10" spans="1:26" ht="11.25" customHeight="1" x14ac:dyDescent="0.2">
      <c r="A10" s="138" t="s">
        <v>317</v>
      </c>
      <c r="B10" s="138"/>
      <c r="C10" s="117">
        <v>315671.27872516081</v>
      </c>
      <c r="D10" s="116">
        <v>11157.023413745779</v>
      </c>
      <c r="E10" s="116">
        <v>79022.849073265723</v>
      </c>
      <c r="F10" s="116">
        <v>171005.54777018839</v>
      </c>
      <c r="G10" s="116">
        <v>17012.821248196251</v>
      </c>
      <c r="H10" s="116">
        <v>7529.5678414587337</v>
      </c>
      <c r="I10" s="116">
        <v>2068.7307861220852</v>
      </c>
      <c r="J10" s="116">
        <v>27874.738592183279</v>
      </c>
      <c r="K10" s="116">
        <v>0</v>
      </c>
    </row>
    <row r="11" spans="1:26" ht="11.25" customHeight="1" x14ac:dyDescent="0.2">
      <c r="A11" s="138" t="s">
        <v>318</v>
      </c>
      <c r="B11" s="138"/>
      <c r="C11" s="117">
        <v>1365898.0359032231</v>
      </c>
      <c r="D11" s="116">
        <v>168568.87096889611</v>
      </c>
      <c r="E11" s="116">
        <v>237262.6671058978</v>
      </c>
      <c r="F11" s="116">
        <v>637434.90089191007</v>
      </c>
      <c r="G11" s="116">
        <v>100039.41525832091</v>
      </c>
      <c r="H11" s="116">
        <v>81588.44141276025</v>
      </c>
      <c r="I11" s="116">
        <v>2713.6772058145789</v>
      </c>
      <c r="J11" s="116">
        <v>135334.71865374729</v>
      </c>
      <c r="K11" s="116">
        <v>2955.3444058924738</v>
      </c>
    </row>
    <row r="12" spans="1:26" s="27" customFormat="1" ht="11.25" customHeight="1" x14ac:dyDescent="0.2">
      <c r="A12" s="138" t="s">
        <v>319</v>
      </c>
      <c r="B12" s="138"/>
      <c r="C12" s="117">
        <v>862501.49828598427</v>
      </c>
      <c r="D12" s="116">
        <v>131668.82532969781</v>
      </c>
      <c r="E12" s="116">
        <v>102428.55168439441</v>
      </c>
      <c r="F12" s="116">
        <v>476570.21871214651</v>
      </c>
      <c r="G12" s="116">
        <v>19527.387693789151</v>
      </c>
      <c r="H12" s="116">
        <v>34567.431937850837</v>
      </c>
      <c r="I12" s="116">
        <v>3510.9477148865708</v>
      </c>
      <c r="J12" s="116">
        <v>92902.875346129993</v>
      </c>
      <c r="K12" s="116">
        <v>1325.2598670904149</v>
      </c>
    </row>
    <row r="13" spans="1:26" s="27" customFormat="1" ht="11.25" customHeight="1" x14ac:dyDescent="0.2">
      <c r="A13" s="27" t="s">
        <v>626</v>
      </c>
    </row>
    <row r="14" spans="1:26" ht="11.25" customHeight="1" x14ac:dyDescent="0.2">
      <c r="A14" s="27" t="s">
        <v>401</v>
      </c>
    </row>
    <row r="15" spans="1:26" ht="11.25" customHeight="1" x14ac:dyDescent="0.2">
      <c r="B15" s="54"/>
      <c r="D15" s="54"/>
      <c r="E15" s="54"/>
      <c r="F15" s="54"/>
      <c r="G15" s="54"/>
      <c r="H15" s="54"/>
      <c r="I15" s="54"/>
      <c r="J15" s="54"/>
      <c r="K15" s="54"/>
    </row>
    <row r="16" spans="1:26" ht="11.25" customHeight="1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9" spans="3:3" ht="11.25" customHeight="1" x14ac:dyDescent="0.2">
      <c r="C19" s="49" t="s">
        <v>359</v>
      </c>
    </row>
  </sheetData>
  <mergeCells count="14">
    <mergeCell ref="H6:H8"/>
    <mergeCell ref="I6:I8"/>
    <mergeCell ref="J6:J8"/>
    <mergeCell ref="K6:K8"/>
    <mergeCell ref="C6:C8"/>
    <mergeCell ref="D6:D8"/>
    <mergeCell ref="E6:E8"/>
    <mergeCell ref="F6:F8"/>
    <mergeCell ref="G6:G8"/>
    <mergeCell ref="A12:B12"/>
    <mergeCell ref="A9:B9"/>
    <mergeCell ref="A10:B10"/>
    <mergeCell ref="A11:B11"/>
    <mergeCell ref="A6:B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140625" style="41" customWidth="1"/>
    <col min="3" max="3" width="15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587</v>
      </c>
      <c r="C3" s="46" t="s">
        <v>273</v>
      </c>
    </row>
    <row r="4" spans="1:26" ht="12.75" customHeight="1" x14ac:dyDescent="0.2">
      <c r="A4" s="22" t="s">
        <v>335</v>
      </c>
      <c r="C4" s="55"/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61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3987475.424734659</v>
      </c>
    </row>
    <row r="10" spans="1:26" ht="11.25" customHeight="1" x14ac:dyDescent="0.2">
      <c r="A10" s="138" t="s">
        <v>317</v>
      </c>
      <c r="B10" s="138"/>
      <c r="C10" s="116">
        <v>597043.66491073288</v>
      </c>
    </row>
    <row r="11" spans="1:26" ht="11.25" customHeight="1" x14ac:dyDescent="0.2">
      <c r="A11" s="138" t="s">
        <v>318</v>
      </c>
      <c r="B11" s="138"/>
      <c r="C11" s="116">
        <v>1770433.206824115</v>
      </c>
    </row>
    <row r="12" spans="1:26" s="27" customFormat="1" ht="11.25" customHeight="1" x14ac:dyDescent="0.2">
      <c r="A12" s="138" t="s">
        <v>319</v>
      </c>
      <c r="B12" s="138"/>
      <c r="C12" s="116">
        <v>1619998.5529998019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A15" s="54"/>
      <c r="B15" s="54"/>
      <c r="C15" s="54"/>
    </row>
    <row r="16" spans="1:26" ht="11.25" customHeight="1" x14ac:dyDescent="0.2">
      <c r="A16" s="43"/>
      <c r="B16" s="43"/>
      <c r="C16" s="43"/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H25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28515625" style="41" customWidth="1"/>
    <col min="3" max="5" width="14.7109375" style="41"/>
    <col min="6" max="6" width="15.28515625" style="41" customWidth="1"/>
    <col min="7" max="7" width="14.140625" style="41" customWidth="1"/>
    <col min="8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44"/>
    </row>
    <row r="2" spans="1:8" ht="12.75" customHeight="1" x14ac:dyDescent="0.2"/>
    <row r="3" spans="1:8" ht="12.75" customHeight="1" x14ac:dyDescent="0.2">
      <c r="A3" s="22" t="s">
        <v>522</v>
      </c>
      <c r="F3" s="8"/>
      <c r="G3" s="46" t="s">
        <v>322</v>
      </c>
    </row>
    <row r="4" spans="1:8" ht="12.75" customHeight="1" x14ac:dyDescent="0.2">
      <c r="A4" s="22" t="s">
        <v>517</v>
      </c>
      <c r="E4" s="55"/>
      <c r="F4" s="8"/>
    </row>
    <row r="5" spans="1:8" s="27" customFormat="1" ht="12.75" customHeight="1" x14ac:dyDescent="0.2">
      <c r="A5" s="22" t="s">
        <v>1</v>
      </c>
      <c r="F5" s="76"/>
    </row>
    <row r="6" spans="1:8" s="27" customFormat="1" ht="18.75" customHeight="1" x14ac:dyDescent="0.2">
      <c r="A6" s="140" t="s">
        <v>316</v>
      </c>
      <c r="B6" s="140"/>
      <c r="C6" s="141" t="s">
        <v>0</v>
      </c>
      <c r="D6" s="141" t="s">
        <v>187</v>
      </c>
      <c r="E6" s="141" t="s">
        <v>361</v>
      </c>
      <c r="F6" s="141" t="s">
        <v>188</v>
      </c>
      <c r="G6" s="141" t="s">
        <v>362</v>
      </c>
    </row>
    <row r="7" spans="1:8" s="27" customFormat="1" ht="18.75" customHeight="1" x14ac:dyDescent="0.2">
      <c r="A7" s="140"/>
      <c r="B7" s="140"/>
      <c r="C7" s="141"/>
      <c r="D7" s="141"/>
      <c r="E7" s="141"/>
      <c r="F7" s="141"/>
      <c r="G7" s="141"/>
    </row>
    <row r="8" spans="1:8" s="27" customFormat="1" ht="18.75" customHeight="1" x14ac:dyDescent="0.2">
      <c r="A8" s="140"/>
      <c r="B8" s="140"/>
      <c r="C8" s="141"/>
      <c r="D8" s="141"/>
      <c r="E8" s="141"/>
      <c r="F8" s="141"/>
      <c r="G8" s="141"/>
    </row>
    <row r="9" spans="1:8" ht="11.25" customHeight="1" x14ac:dyDescent="0.2">
      <c r="A9" s="139" t="s">
        <v>0</v>
      </c>
      <c r="B9" s="139"/>
      <c r="C9" s="117">
        <v>111958.0000000006</v>
      </c>
      <c r="D9" s="117">
        <v>21475.40449188148</v>
      </c>
      <c r="E9" s="117">
        <v>10854.216500811141</v>
      </c>
      <c r="F9" s="117">
        <v>39812.405079486787</v>
      </c>
      <c r="G9" s="117">
        <v>39815.973927820647</v>
      </c>
    </row>
    <row r="10" spans="1:8" ht="11.25" customHeight="1" x14ac:dyDescent="0.2">
      <c r="A10" s="138" t="s">
        <v>317</v>
      </c>
      <c r="B10" s="138"/>
      <c r="C10" s="117">
        <v>30604.94414875923</v>
      </c>
      <c r="D10" s="116">
        <v>5594.2058883793807</v>
      </c>
      <c r="E10" s="116">
        <v>2610.8489570107158</v>
      </c>
      <c r="F10" s="116">
        <v>10934.37465182809</v>
      </c>
      <c r="G10" s="116">
        <v>11465.514651541071</v>
      </c>
    </row>
    <row r="11" spans="1:8" ht="11.25" customHeight="1" x14ac:dyDescent="0.2">
      <c r="A11" s="138" t="s">
        <v>318</v>
      </c>
      <c r="B11" s="138"/>
      <c r="C11" s="117">
        <v>29909.379517077839</v>
      </c>
      <c r="D11" s="116">
        <v>5920.5028204241589</v>
      </c>
      <c r="E11" s="116">
        <v>2958.7509409318459</v>
      </c>
      <c r="F11" s="116">
        <v>10694.36125675018</v>
      </c>
      <c r="G11" s="116">
        <v>10335.764498971481</v>
      </c>
    </row>
    <row r="12" spans="1:8" s="27" customFormat="1" ht="11.25" customHeight="1" x14ac:dyDescent="0.2">
      <c r="A12" s="138" t="s">
        <v>319</v>
      </c>
      <c r="B12" s="138"/>
      <c r="C12" s="117">
        <v>51443.676334163283</v>
      </c>
      <c r="D12" s="116">
        <v>9960.6957830779356</v>
      </c>
      <c r="E12" s="116">
        <v>5284.6166028685984</v>
      </c>
      <c r="F12" s="116">
        <v>18183.669170908401</v>
      </c>
      <c r="G12" s="116">
        <v>18014.69477730805</v>
      </c>
    </row>
    <row r="13" spans="1:8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</row>
    <row r="14" spans="1:8" s="27" customFormat="1" ht="11.25" customHeight="1" x14ac:dyDescent="0.2">
      <c r="A14" s="27" t="s">
        <v>401</v>
      </c>
    </row>
    <row r="17" spans="1:7" ht="11.25" customHeight="1" x14ac:dyDescent="0.2">
      <c r="A17" s="43"/>
      <c r="B17" s="43"/>
      <c r="C17" s="43"/>
      <c r="D17" s="43"/>
      <c r="E17" s="43"/>
      <c r="F17" s="43"/>
      <c r="G17" s="43"/>
    </row>
    <row r="20" spans="1:7" ht="11.25" customHeight="1" x14ac:dyDescent="0.2">
      <c r="C20" s="49" t="s">
        <v>359</v>
      </c>
    </row>
    <row r="25" spans="1:7" ht="11.25" customHeight="1" x14ac:dyDescent="0.2">
      <c r="B25" s="104"/>
    </row>
  </sheetData>
  <mergeCells count="11">
    <mergeCell ref="A1:G1"/>
    <mergeCell ref="A12:B12"/>
    <mergeCell ref="A9:B9"/>
    <mergeCell ref="A10:B10"/>
    <mergeCell ref="A11:B11"/>
    <mergeCell ref="A6:B8"/>
    <mergeCell ref="C6:C8"/>
    <mergeCell ref="D6:D8"/>
    <mergeCell ref="E6:E8"/>
    <mergeCell ref="F6:F8"/>
    <mergeCell ref="G6:G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140625" style="41" customWidth="1"/>
    <col min="3" max="3" width="15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588</v>
      </c>
      <c r="C3" s="55" t="s">
        <v>274</v>
      </c>
      <c r="E3" s="8"/>
    </row>
    <row r="4" spans="1:26" ht="12.75" customHeight="1" x14ac:dyDescent="0.2">
      <c r="A4" s="22" t="s">
        <v>335</v>
      </c>
      <c r="C4" s="55"/>
      <c r="E4" s="8"/>
    </row>
    <row r="5" spans="1:26" s="27" customFormat="1" ht="12.75" customHeight="1" x14ac:dyDescent="0.2">
      <c r="A5" s="51" t="s">
        <v>1</v>
      </c>
      <c r="E5" s="76"/>
    </row>
    <row r="6" spans="1:26" s="27" customFormat="1" ht="11.25" customHeight="1" x14ac:dyDescent="0.2">
      <c r="A6" s="148" t="s">
        <v>316</v>
      </c>
      <c r="B6" s="148"/>
      <c r="C6" s="141" t="s">
        <v>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1717957.9348158659</v>
      </c>
    </row>
    <row r="10" spans="1:26" ht="11.25" customHeight="1" x14ac:dyDescent="0.2">
      <c r="A10" s="138" t="s">
        <v>317</v>
      </c>
      <c r="B10" s="138"/>
      <c r="C10" s="116">
        <v>242831.10799636619</v>
      </c>
    </row>
    <row r="11" spans="1:26" ht="11.25" customHeight="1" x14ac:dyDescent="0.2">
      <c r="A11" s="138" t="s">
        <v>318</v>
      </c>
      <c r="B11" s="138"/>
      <c r="C11" s="116">
        <v>750912.05843697803</v>
      </c>
    </row>
    <row r="12" spans="1:26" s="27" customFormat="1" ht="11.25" customHeight="1" x14ac:dyDescent="0.2">
      <c r="A12" s="138" t="s">
        <v>319</v>
      </c>
      <c r="B12" s="138"/>
      <c r="C12" s="116">
        <v>724214.76838253869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C15" s="54"/>
    </row>
    <row r="16" spans="1:26" ht="11.25" customHeight="1" x14ac:dyDescent="0.2">
      <c r="C16" s="43"/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Z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5.42578125" style="41" customWidth="1"/>
    <col min="3" max="3" width="11.7109375" style="41" customWidth="1"/>
    <col min="4" max="6" width="12.7109375" style="41" customWidth="1"/>
    <col min="7" max="7" width="11.7109375" style="41" customWidth="1"/>
    <col min="8" max="10" width="12.7109375" style="41" customWidth="1"/>
    <col min="11" max="11" width="11.7109375" style="41" customWidth="1"/>
    <col min="12" max="16384" width="14.7109375" style="41"/>
  </cols>
  <sheetData>
    <row r="1" spans="1:26" ht="12.75" x14ac:dyDescent="0.2">
      <c r="A1" s="35" t="s">
        <v>421</v>
      </c>
      <c r="B1" s="35"/>
      <c r="C1" s="35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589</v>
      </c>
      <c r="D3" s="73"/>
      <c r="G3" s="50"/>
      <c r="K3" s="55" t="s">
        <v>275</v>
      </c>
    </row>
    <row r="4" spans="1:26" ht="12.75" customHeight="1" x14ac:dyDescent="0.2">
      <c r="A4" s="22" t="s">
        <v>335</v>
      </c>
      <c r="G4" s="50"/>
      <c r="K4" s="50"/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0</v>
      </c>
      <c r="D6" s="141" t="s">
        <v>54</v>
      </c>
      <c r="E6" s="141" t="s">
        <v>424</v>
      </c>
      <c r="F6" s="141" t="s">
        <v>63</v>
      </c>
      <c r="G6" s="141" t="s">
        <v>56</v>
      </c>
      <c r="H6" s="141" t="s">
        <v>57</v>
      </c>
      <c r="I6" s="141" t="s">
        <v>58</v>
      </c>
      <c r="J6" s="141" t="s">
        <v>64</v>
      </c>
      <c r="K6" s="141" t="s">
        <v>22</v>
      </c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  <c r="K7" s="141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2451719.0651840898</v>
      </c>
      <c r="D9" s="117">
        <v>292602.69349416642</v>
      </c>
      <c r="E9" s="117">
        <v>69459.8219766494</v>
      </c>
      <c r="F9" s="117">
        <v>327034.35157909151</v>
      </c>
      <c r="G9" s="117">
        <v>1361997.8695911421</v>
      </c>
      <c r="H9" s="117">
        <v>77872.135590596255</v>
      </c>
      <c r="I9" s="117">
        <v>69538.03797001997</v>
      </c>
      <c r="J9" s="117">
        <v>251848.62440668719</v>
      </c>
      <c r="K9" s="117">
        <v>1365.530575737092</v>
      </c>
    </row>
    <row r="10" spans="1:26" ht="11.25" customHeight="1" x14ac:dyDescent="0.2">
      <c r="A10" s="138" t="s">
        <v>317</v>
      </c>
      <c r="B10" s="138"/>
      <c r="C10" s="117">
        <v>278912.83615239378</v>
      </c>
      <c r="D10" s="116">
        <v>40429.150650962139</v>
      </c>
      <c r="E10" s="116">
        <v>17027.304518872941</v>
      </c>
      <c r="F10" s="116">
        <v>50395.682039785628</v>
      </c>
      <c r="G10" s="116">
        <v>121687.521450461</v>
      </c>
      <c r="H10" s="116">
        <v>30074.25734384665</v>
      </c>
      <c r="I10" s="116" t="s">
        <v>303</v>
      </c>
      <c r="J10" s="116">
        <v>14735.2706507078</v>
      </c>
      <c r="K10" s="116" t="s">
        <v>303</v>
      </c>
    </row>
    <row r="11" spans="1:26" ht="11.25" customHeight="1" x14ac:dyDescent="0.2">
      <c r="A11" s="138" t="s">
        <v>318</v>
      </c>
      <c r="B11" s="138"/>
      <c r="C11" s="117">
        <v>1391026.321080066</v>
      </c>
      <c r="D11" s="116">
        <v>147368.4426059199</v>
      </c>
      <c r="E11" s="116">
        <v>38140.224896817454</v>
      </c>
      <c r="F11" s="116">
        <v>216245.34131815811</v>
      </c>
      <c r="G11" s="116">
        <v>765845.43420897296</v>
      </c>
      <c r="H11" s="116">
        <v>34065.631917316518</v>
      </c>
      <c r="I11" s="116" t="s">
        <v>303</v>
      </c>
      <c r="J11" s="116">
        <v>144785.36795643179</v>
      </c>
      <c r="K11" s="116" t="s">
        <v>303</v>
      </c>
    </row>
    <row r="12" spans="1:26" s="27" customFormat="1" ht="11.25" customHeight="1" x14ac:dyDescent="0.2">
      <c r="A12" s="138" t="s">
        <v>319</v>
      </c>
      <c r="B12" s="138"/>
      <c r="C12" s="117">
        <v>781779.90795161587</v>
      </c>
      <c r="D12" s="116">
        <v>104805.100237284</v>
      </c>
      <c r="E12" s="116">
        <v>14292.292560958969</v>
      </c>
      <c r="F12" s="116">
        <v>60393.328221147691</v>
      </c>
      <c r="G12" s="116">
        <v>474464.91393171111</v>
      </c>
      <c r="H12" s="116">
        <v>13732.246329433079</v>
      </c>
      <c r="I12" s="116">
        <v>21747.00929258774</v>
      </c>
      <c r="J12" s="116">
        <v>92327.985799547401</v>
      </c>
      <c r="K12" s="116">
        <v>17.031578947368448</v>
      </c>
    </row>
    <row r="13" spans="1:26" s="27" customFormat="1" ht="11.25" customHeight="1" x14ac:dyDescent="0.2">
      <c r="A13" s="127" t="s">
        <v>629</v>
      </c>
      <c r="B13" s="12"/>
      <c r="C13" s="125"/>
      <c r="D13" s="126"/>
      <c r="E13" s="126"/>
      <c r="F13" s="126"/>
      <c r="G13" s="126"/>
      <c r="H13" s="126"/>
      <c r="I13" s="126"/>
      <c r="J13" s="126"/>
      <c r="K13" s="126"/>
    </row>
    <row r="14" spans="1:26" s="27" customFormat="1" ht="11.25" customHeight="1" x14ac:dyDescent="0.2">
      <c r="A14" s="27" t="s">
        <v>391</v>
      </c>
    </row>
    <row r="15" spans="1:26" ht="11.25" customHeight="1" x14ac:dyDescent="0.2">
      <c r="A15" s="41" t="s">
        <v>401</v>
      </c>
    </row>
    <row r="16" spans="1:26" ht="11.25" customHeight="1" x14ac:dyDescent="0.2">
      <c r="A16" s="54"/>
      <c r="B16" s="54"/>
      <c r="D16" s="54"/>
      <c r="E16" s="54"/>
      <c r="F16" s="54"/>
      <c r="G16" s="54"/>
      <c r="H16" s="54"/>
      <c r="I16" s="54"/>
      <c r="J16" s="54"/>
      <c r="K16" s="54"/>
    </row>
    <row r="17" spans="1:11" ht="11.2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20" spans="1:11" ht="11.25" customHeight="1" x14ac:dyDescent="0.2">
      <c r="C20" s="49" t="s">
        <v>359</v>
      </c>
    </row>
  </sheetData>
  <mergeCells count="14">
    <mergeCell ref="H6:H8"/>
    <mergeCell ref="I6:I8"/>
    <mergeCell ref="J6:J8"/>
    <mergeCell ref="K6:K8"/>
    <mergeCell ref="C6:C8"/>
    <mergeCell ref="D6:D8"/>
    <mergeCell ref="E6:E8"/>
    <mergeCell ref="F6:F8"/>
    <mergeCell ref="G6:G8"/>
    <mergeCell ref="A12:B12"/>
    <mergeCell ref="A9:B9"/>
    <mergeCell ref="A10:B10"/>
    <mergeCell ref="A11:B11"/>
    <mergeCell ref="A6:B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.85546875" style="41" customWidth="1"/>
    <col min="3" max="6" width="10.7109375" style="41" customWidth="1"/>
    <col min="7" max="7" width="11.28515625" style="41" customWidth="1"/>
    <col min="8" max="8" width="13.28515625" style="41" customWidth="1"/>
    <col min="9" max="10" width="10.7109375" style="41" customWidth="1"/>
    <col min="11" max="11" width="10.42578125" style="41" customWidth="1"/>
    <col min="12" max="12" width="10.7109375" style="41" customWidth="1"/>
    <col min="13" max="13" width="8.7109375" style="41" customWidth="1"/>
    <col min="14" max="14" width="8.28515625" style="41" customWidth="1"/>
    <col min="15" max="16384" width="14.7109375" style="41"/>
  </cols>
  <sheetData>
    <row r="1" spans="1:26" ht="12.75" x14ac:dyDescent="0.2">
      <c r="A1" s="36" t="s">
        <v>421</v>
      </c>
      <c r="B1" s="36"/>
      <c r="C1" s="36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590</v>
      </c>
      <c r="D3" s="73"/>
      <c r="G3" s="50"/>
      <c r="J3" s="50"/>
      <c r="L3" s="55" t="s">
        <v>171</v>
      </c>
    </row>
    <row r="4" spans="1:26" ht="12.75" customHeight="1" x14ac:dyDescent="0.2">
      <c r="A4" s="22" t="s">
        <v>335</v>
      </c>
      <c r="G4" s="50"/>
      <c r="J4" s="50"/>
    </row>
    <row r="5" spans="1:26" s="27" customFormat="1" ht="12.75" customHeight="1" x14ac:dyDescent="0.2">
      <c r="A5" s="51" t="s">
        <v>1</v>
      </c>
    </row>
    <row r="6" spans="1:26" s="27" customFormat="1" ht="24.95" customHeight="1" x14ac:dyDescent="0.2">
      <c r="A6" s="148" t="s">
        <v>316</v>
      </c>
      <c r="B6" s="148"/>
      <c r="C6" s="141" t="s">
        <v>0</v>
      </c>
      <c r="D6" s="141" t="s">
        <v>294</v>
      </c>
      <c r="E6" s="141" t="s">
        <v>164</v>
      </c>
      <c r="F6" s="141" t="s">
        <v>295</v>
      </c>
      <c r="G6" s="141" t="s">
        <v>296</v>
      </c>
      <c r="H6" s="141" t="s">
        <v>425</v>
      </c>
      <c r="I6" s="141" t="s">
        <v>297</v>
      </c>
      <c r="J6" s="141" t="s">
        <v>165</v>
      </c>
      <c r="K6" s="141" t="s">
        <v>166</v>
      </c>
      <c r="L6" s="141" t="s">
        <v>22</v>
      </c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24.95" customHeight="1" x14ac:dyDescent="0.2">
      <c r="A7" s="148"/>
      <c r="B7" s="148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24.95" customHeight="1" x14ac:dyDescent="0.2">
      <c r="A8" s="148"/>
      <c r="B8" s="14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1717957.9348158659</v>
      </c>
      <c r="D9" s="117">
        <v>508173.65978564159</v>
      </c>
      <c r="E9" s="117">
        <v>221084.47906471009</v>
      </c>
      <c r="F9" s="117">
        <v>245010.6354885881</v>
      </c>
      <c r="G9" s="117">
        <v>81134.076252722371</v>
      </c>
      <c r="H9" s="117">
        <v>53271.577460410088</v>
      </c>
      <c r="I9" s="117">
        <v>101318.6741851746</v>
      </c>
      <c r="J9" s="117">
        <v>7701.6973646163669</v>
      </c>
      <c r="K9" s="117">
        <v>488120.42885543068</v>
      </c>
      <c r="L9" s="117">
        <v>12142.7063586124</v>
      </c>
    </row>
    <row r="10" spans="1:26" ht="11.25" customHeight="1" x14ac:dyDescent="0.2">
      <c r="A10" s="138" t="s">
        <v>317</v>
      </c>
      <c r="B10" s="138"/>
      <c r="C10" s="117">
        <v>242831.10799636619</v>
      </c>
      <c r="D10" s="116">
        <v>87882.886978720489</v>
      </c>
      <c r="E10" s="116">
        <v>21491.901684470151</v>
      </c>
      <c r="F10" s="116">
        <v>38476.004536480432</v>
      </c>
      <c r="G10" s="116">
        <v>12303.24325172046</v>
      </c>
      <c r="H10" s="116">
        <v>15919.37675381878</v>
      </c>
      <c r="I10" s="116">
        <v>6162.3782731379888</v>
      </c>
      <c r="J10" s="116">
        <v>1149.185658761525</v>
      </c>
      <c r="K10" s="116">
        <v>57891.275204737889</v>
      </c>
      <c r="L10" s="116">
        <v>1554.855654517627</v>
      </c>
    </row>
    <row r="11" spans="1:26" ht="11.25" customHeight="1" x14ac:dyDescent="0.2">
      <c r="A11" s="138" t="s">
        <v>318</v>
      </c>
      <c r="B11" s="138"/>
      <c r="C11" s="117">
        <v>750912.05843697803</v>
      </c>
      <c r="D11" s="116">
        <v>193212.16631838281</v>
      </c>
      <c r="E11" s="116">
        <v>142944.54357861381</v>
      </c>
      <c r="F11" s="116">
        <v>82666.964777083311</v>
      </c>
      <c r="G11" s="116">
        <v>38663.996583604712</v>
      </c>
      <c r="H11" s="116">
        <v>19232.76264252673</v>
      </c>
      <c r="I11" s="116">
        <v>6370.1084249666756</v>
      </c>
      <c r="J11" s="116">
        <v>2263.3384501790242</v>
      </c>
      <c r="K11" s="116">
        <v>259188.8978012208</v>
      </c>
      <c r="L11" s="116">
        <v>6369.2798604113732</v>
      </c>
    </row>
    <row r="12" spans="1:26" s="27" customFormat="1" ht="11.25" customHeight="1" x14ac:dyDescent="0.2">
      <c r="A12" s="138" t="s">
        <v>319</v>
      </c>
      <c r="B12" s="138"/>
      <c r="C12" s="117">
        <v>724214.76838253869</v>
      </c>
      <c r="D12" s="116">
        <v>227078.60648853841</v>
      </c>
      <c r="E12" s="116">
        <v>56648.033801625897</v>
      </c>
      <c r="F12" s="116">
        <v>123867.66617502351</v>
      </c>
      <c r="G12" s="116">
        <v>30166.83641739732</v>
      </c>
      <c r="H12" s="116">
        <v>18119.43806406458</v>
      </c>
      <c r="I12" s="116">
        <v>88786.187487069925</v>
      </c>
      <c r="J12" s="116">
        <v>4289.1732556758179</v>
      </c>
      <c r="K12" s="116">
        <v>171040.25584946899</v>
      </c>
      <c r="L12" s="116">
        <v>4218.570843683412</v>
      </c>
    </row>
    <row r="13" spans="1:26" s="27" customFormat="1" ht="11.25" customHeight="1" x14ac:dyDescent="0.2">
      <c r="A13" s="27" t="s">
        <v>392</v>
      </c>
    </row>
    <row r="14" spans="1:26" ht="11.25" customHeight="1" x14ac:dyDescent="0.2">
      <c r="A14" s="41" t="s">
        <v>401</v>
      </c>
    </row>
    <row r="16" spans="1:26" ht="11.25" customHeight="1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9" spans="3:3" ht="11.25" customHeight="1" x14ac:dyDescent="0.2">
      <c r="C19" s="49" t="s">
        <v>359</v>
      </c>
    </row>
  </sheetData>
  <mergeCells count="15">
    <mergeCell ref="H6:H8"/>
    <mergeCell ref="I6:I8"/>
    <mergeCell ref="J6:J8"/>
    <mergeCell ref="K6:K8"/>
    <mergeCell ref="L6:L8"/>
    <mergeCell ref="C6:C8"/>
    <mergeCell ref="D6:D8"/>
    <mergeCell ref="E6:E8"/>
    <mergeCell ref="F6:F8"/>
    <mergeCell ref="G6:G8"/>
    <mergeCell ref="A9:B9"/>
    <mergeCell ref="A10:B10"/>
    <mergeCell ref="A11:B11"/>
    <mergeCell ref="A12:B12"/>
    <mergeCell ref="A6:B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Z3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0.7109375" style="41" customWidth="1"/>
    <col min="3" max="3" width="11.7109375" style="41" customWidth="1"/>
    <col min="4" max="9" width="15.7109375" style="41" customWidth="1"/>
    <col min="10" max="10" width="11.7109375" style="41" customWidth="1"/>
    <col min="11" max="11" width="10.7109375" style="41" customWidth="1"/>
    <col min="12" max="12" width="11.42578125" style="41" customWidth="1"/>
    <col min="13" max="16384" width="14.7109375" style="41"/>
  </cols>
  <sheetData>
    <row r="1" spans="1:26" ht="12.75" x14ac:dyDescent="0.2">
      <c r="A1" s="35" t="s">
        <v>421</v>
      </c>
      <c r="B1" s="35"/>
      <c r="C1" s="35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591</v>
      </c>
      <c r="D3" s="73"/>
      <c r="F3" s="50"/>
      <c r="G3" s="50"/>
      <c r="H3" s="50"/>
      <c r="I3" s="55" t="s">
        <v>276</v>
      </c>
    </row>
    <row r="4" spans="1:26" ht="12.75" customHeight="1" x14ac:dyDescent="0.2">
      <c r="A4" s="22" t="s">
        <v>592</v>
      </c>
      <c r="F4" s="50"/>
      <c r="G4" s="50"/>
      <c r="H4" s="50"/>
      <c r="I4" s="50"/>
    </row>
    <row r="5" spans="1:26" s="27" customFormat="1" ht="12.75" customHeight="1" x14ac:dyDescent="0.2">
      <c r="A5" s="51" t="s">
        <v>1</v>
      </c>
    </row>
    <row r="6" spans="1:26" s="27" customFormat="1" ht="33" customHeight="1" x14ac:dyDescent="0.2">
      <c r="A6" s="148" t="s">
        <v>316</v>
      </c>
      <c r="B6" s="148"/>
      <c r="C6" s="141" t="s">
        <v>0</v>
      </c>
      <c r="D6" s="153" t="s">
        <v>433</v>
      </c>
      <c r="E6" s="153"/>
      <c r="F6" s="141" t="s">
        <v>167</v>
      </c>
      <c r="G6" s="141" t="s">
        <v>168</v>
      </c>
      <c r="H6" s="141" t="s">
        <v>169</v>
      </c>
      <c r="I6" s="141" t="s">
        <v>170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48.75" customHeight="1" x14ac:dyDescent="0.2">
      <c r="A7" s="148"/>
      <c r="B7" s="148"/>
      <c r="C7" s="141"/>
      <c r="D7" s="155" t="s">
        <v>431</v>
      </c>
      <c r="E7" s="155" t="s">
        <v>432</v>
      </c>
      <c r="F7" s="141"/>
      <c r="G7" s="141"/>
      <c r="H7" s="141"/>
      <c r="I7" s="141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48.75" customHeight="1" x14ac:dyDescent="0.2">
      <c r="A8" s="148"/>
      <c r="B8" s="148"/>
      <c r="C8" s="141"/>
      <c r="D8" s="155"/>
      <c r="E8" s="155"/>
      <c r="F8" s="141"/>
      <c r="G8" s="141"/>
      <c r="H8" s="141"/>
      <c r="I8" s="141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8810.3543583970495</v>
      </c>
      <c r="D9" s="117">
        <v>3142.6397444807972</v>
      </c>
      <c r="E9" s="117">
        <v>2023.3145229817389</v>
      </c>
      <c r="F9" s="117">
        <v>4477.0361881651816</v>
      </c>
      <c r="G9" s="117">
        <v>3476.0879848466002</v>
      </c>
      <c r="H9" s="117">
        <v>200.9121215597404</v>
      </c>
      <c r="I9" s="117">
        <v>1715.5480888444999</v>
      </c>
    </row>
    <row r="10" spans="1:26" ht="11.25" customHeight="1" x14ac:dyDescent="0.2">
      <c r="A10" s="138" t="s">
        <v>317</v>
      </c>
      <c r="B10" s="138"/>
      <c r="C10" s="117">
        <v>2802.390504198675</v>
      </c>
      <c r="D10" s="116">
        <v>888.05421151000144</v>
      </c>
      <c r="E10" s="116">
        <v>533.47540842285264</v>
      </c>
      <c r="F10" s="116">
        <v>1491.1860223673641</v>
      </c>
      <c r="G10" s="116">
        <v>1291.2533384712631</v>
      </c>
      <c r="H10" s="116">
        <v>130.60089785470859</v>
      </c>
      <c r="I10" s="116">
        <v>404.41715419611108</v>
      </c>
    </row>
    <row r="11" spans="1:26" ht="11.25" customHeight="1" x14ac:dyDescent="0.2">
      <c r="A11" s="138" t="s">
        <v>318</v>
      </c>
      <c r="B11" s="138"/>
      <c r="C11" s="117">
        <v>2543.52681730635</v>
      </c>
      <c r="D11" s="116">
        <v>1026.864859027693</v>
      </c>
      <c r="E11" s="116">
        <v>709.84320996912197</v>
      </c>
      <c r="F11" s="116">
        <v>1150.396820004727</v>
      </c>
      <c r="G11" s="116">
        <v>920.24457267054004</v>
      </c>
      <c r="H11" s="116">
        <v>28.77283072546231</v>
      </c>
      <c r="I11" s="116">
        <v>607.79908627943325</v>
      </c>
    </row>
    <row r="12" spans="1:26" s="27" customFormat="1" ht="11.25" customHeight="1" x14ac:dyDescent="0.2">
      <c r="A12" s="138" t="s">
        <v>319</v>
      </c>
      <c r="B12" s="138"/>
      <c r="C12" s="117">
        <v>3464.4370368920499</v>
      </c>
      <c r="D12" s="116">
        <v>1227.7206739431001</v>
      </c>
      <c r="E12" s="116">
        <v>779.99590458976422</v>
      </c>
      <c r="F12" s="116">
        <v>1835.4533457930911</v>
      </c>
      <c r="G12" s="116">
        <v>1264.5900737047909</v>
      </c>
      <c r="H12" s="116">
        <v>41.538392979569451</v>
      </c>
      <c r="I12" s="116">
        <v>703.33184836895634</v>
      </c>
    </row>
    <row r="13" spans="1:26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</row>
    <row r="14" spans="1:26" s="27" customFormat="1" ht="11.25" customHeight="1" x14ac:dyDescent="0.2">
      <c r="A14" s="27" t="s">
        <v>401</v>
      </c>
    </row>
    <row r="17" spans="1:9" ht="11.25" customHeight="1" x14ac:dyDescent="0.2">
      <c r="C17" s="43"/>
      <c r="D17" s="43"/>
      <c r="E17" s="43"/>
      <c r="F17" s="43"/>
      <c r="G17" s="43"/>
      <c r="H17" s="43"/>
      <c r="I17" s="43"/>
    </row>
    <row r="18" spans="1:9" ht="11.25" customHeight="1" x14ac:dyDescent="0.2">
      <c r="A18" s="8"/>
    </row>
    <row r="19" spans="1:9" ht="11.25" customHeight="1" x14ac:dyDescent="0.2">
      <c r="A19" s="8"/>
    </row>
    <row r="20" spans="1:9" ht="11.25" customHeight="1" x14ac:dyDescent="0.2">
      <c r="A20" s="2"/>
      <c r="B20" s="2"/>
      <c r="C20" s="49" t="s">
        <v>359</v>
      </c>
      <c r="D20" s="2"/>
      <c r="E20" s="2"/>
      <c r="F20" s="2"/>
      <c r="G20" s="2"/>
      <c r="H20" s="2"/>
      <c r="I20" s="55"/>
    </row>
    <row r="21" spans="1:9" ht="11.25" customHeight="1" x14ac:dyDescent="0.2">
      <c r="A21" s="38"/>
      <c r="B21" s="38"/>
      <c r="C21" s="38"/>
      <c r="D21" s="38"/>
      <c r="E21" s="38"/>
      <c r="F21" s="38"/>
      <c r="G21" s="38"/>
      <c r="H21" s="38"/>
    </row>
    <row r="22" spans="1:9" ht="11.25" customHeight="1" x14ac:dyDescent="0.2">
      <c r="B22" s="2"/>
      <c r="C22" s="2"/>
      <c r="D22" s="2"/>
      <c r="E22" s="2"/>
      <c r="F22" s="2"/>
      <c r="G22" s="2"/>
      <c r="H22" s="2"/>
      <c r="I22" s="55"/>
    </row>
    <row r="23" spans="1:9" ht="11.25" customHeight="1" x14ac:dyDescent="0.2">
      <c r="B23" s="38"/>
      <c r="C23" s="38"/>
      <c r="D23" s="38"/>
      <c r="E23" s="38"/>
      <c r="F23" s="38"/>
      <c r="G23" s="38"/>
      <c r="H23" s="38"/>
    </row>
    <row r="24" spans="1:9" ht="11.25" customHeight="1" x14ac:dyDescent="0.2">
      <c r="B24" s="2"/>
      <c r="C24" s="2"/>
      <c r="D24" s="2"/>
      <c r="E24" s="2"/>
      <c r="F24" s="2"/>
      <c r="G24" s="2"/>
      <c r="H24" s="2"/>
      <c r="I24" s="55"/>
    </row>
    <row r="25" spans="1:9" ht="11.25" customHeight="1" x14ac:dyDescent="0.2">
      <c r="B25" s="38"/>
      <c r="C25" s="38"/>
      <c r="D25" s="38"/>
      <c r="E25" s="38"/>
      <c r="F25" s="38"/>
      <c r="G25" s="38"/>
      <c r="H25" s="38"/>
      <c r="I25" s="50"/>
    </row>
    <row r="26" spans="1:9" ht="11.25" customHeight="1" x14ac:dyDescent="0.2">
      <c r="B26" s="2"/>
      <c r="C26" s="2"/>
      <c r="D26" s="2"/>
      <c r="E26" s="2"/>
      <c r="F26" s="2"/>
      <c r="G26" s="2"/>
      <c r="H26" s="2"/>
      <c r="I26" s="55"/>
    </row>
    <row r="27" spans="1:9" ht="11.25" customHeight="1" x14ac:dyDescent="0.2">
      <c r="B27" s="74"/>
      <c r="C27" s="38"/>
      <c r="D27" s="38"/>
      <c r="E27" s="38"/>
      <c r="F27" s="38"/>
      <c r="G27" s="38"/>
      <c r="H27" s="38"/>
    </row>
    <row r="28" spans="1:9" ht="11.25" customHeight="1" x14ac:dyDescent="0.2">
      <c r="B28" s="2"/>
      <c r="C28" s="2"/>
      <c r="D28" s="2"/>
      <c r="E28" s="2"/>
      <c r="F28" s="2"/>
      <c r="G28" s="2"/>
      <c r="H28" s="2"/>
      <c r="I28" s="55"/>
    </row>
    <row r="29" spans="1:9" ht="11.25" customHeight="1" x14ac:dyDescent="0.2">
      <c r="B29" s="74"/>
    </row>
    <row r="30" spans="1:9" ht="11.25" customHeight="1" x14ac:dyDescent="0.2">
      <c r="B30" s="74"/>
    </row>
    <row r="31" spans="1:9" ht="11.25" customHeight="1" x14ac:dyDescent="0.2">
      <c r="B31" s="74"/>
    </row>
  </sheetData>
  <mergeCells count="13">
    <mergeCell ref="I6:I8"/>
    <mergeCell ref="D7:D8"/>
    <mergeCell ref="E7:E8"/>
    <mergeCell ref="A12:B12"/>
    <mergeCell ref="A9:B9"/>
    <mergeCell ref="A10:B10"/>
    <mergeCell ref="A11:B11"/>
    <mergeCell ref="D6:E6"/>
    <mergeCell ref="A6:B8"/>
    <mergeCell ref="C6:C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/>
  <dimension ref="A1:Z3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0.7109375" style="41" customWidth="1"/>
    <col min="3" max="3" width="11.7109375" style="41" customWidth="1"/>
    <col min="4" max="9" width="15.7109375" style="41" customWidth="1"/>
    <col min="10" max="11" width="11.7109375" style="41" customWidth="1"/>
    <col min="12" max="16384" width="14.7109375" style="41"/>
  </cols>
  <sheetData>
    <row r="1" spans="1:26" ht="12.75" x14ac:dyDescent="0.2">
      <c r="A1" s="36" t="s">
        <v>421</v>
      </c>
      <c r="B1" s="36"/>
      <c r="C1" s="36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591</v>
      </c>
      <c r="D3" s="73"/>
      <c r="F3" s="50"/>
      <c r="G3" s="50"/>
      <c r="H3" s="50"/>
      <c r="I3" s="55" t="s">
        <v>277</v>
      </c>
    </row>
    <row r="4" spans="1:26" ht="12.75" customHeight="1" x14ac:dyDescent="0.2">
      <c r="A4" s="22" t="s">
        <v>593</v>
      </c>
      <c r="F4" s="50"/>
      <c r="G4" s="50"/>
      <c r="H4" s="50"/>
      <c r="I4" s="50"/>
    </row>
    <row r="5" spans="1:26" s="27" customFormat="1" ht="12.75" customHeight="1" x14ac:dyDescent="0.2">
      <c r="A5" s="51" t="s">
        <v>1</v>
      </c>
    </row>
    <row r="6" spans="1:26" s="27" customFormat="1" ht="22.5" customHeight="1" x14ac:dyDescent="0.2">
      <c r="A6" s="148" t="s">
        <v>316</v>
      </c>
      <c r="B6" s="148"/>
      <c r="C6" s="141" t="s">
        <v>0</v>
      </c>
      <c r="D6" s="153" t="s">
        <v>433</v>
      </c>
      <c r="E6" s="153"/>
      <c r="F6" s="141" t="s">
        <v>167</v>
      </c>
      <c r="G6" s="141" t="s">
        <v>168</v>
      </c>
      <c r="H6" s="141" t="s">
        <v>169</v>
      </c>
      <c r="I6" s="141" t="s">
        <v>170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48.75" customHeight="1" x14ac:dyDescent="0.2">
      <c r="A7" s="148"/>
      <c r="B7" s="148"/>
      <c r="C7" s="141"/>
      <c r="D7" s="155" t="s">
        <v>431</v>
      </c>
      <c r="E7" s="155" t="s">
        <v>432</v>
      </c>
      <c r="F7" s="141"/>
      <c r="G7" s="141"/>
      <c r="H7" s="141"/>
      <c r="I7" s="141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48.75" customHeight="1" x14ac:dyDescent="0.2">
      <c r="A8" s="148"/>
      <c r="B8" s="148"/>
      <c r="C8" s="141"/>
      <c r="D8" s="155"/>
      <c r="E8" s="155"/>
      <c r="F8" s="141"/>
      <c r="G8" s="141"/>
      <c r="H8" s="141"/>
      <c r="I8" s="141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20841.90650316851</v>
      </c>
      <c r="D9" s="117">
        <v>9126.4755313914284</v>
      </c>
      <c r="E9" s="117">
        <v>7072.3859725687507</v>
      </c>
      <c r="F9" s="117">
        <v>11231.91427972661</v>
      </c>
      <c r="G9" s="117">
        <v>5531.2388883271924</v>
      </c>
      <c r="H9" s="117">
        <v>277.86309457388882</v>
      </c>
      <c r="I9" s="117">
        <v>979.94979744028797</v>
      </c>
    </row>
    <row r="10" spans="1:26" ht="11.25" customHeight="1" x14ac:dyDescent="0.2">
      <c r="A10" s="138" t="s">
        <v>317</v>
      </c>
      <c r="B10" s="138"/>
      <c r="C10" s="117">
        <v>7029.356707842252</v>
      </c>
      <c r="D10" s="116">
        <v>2864.4185507153938</v>
      </c>
      <c r="E10" s="116">
        <v>2048.7656007514288</v>
      </c>
      <c r="F10" s="116">
        <v>3938.7959771159208</v>
      </c>
      <c r="G10" s="116">
        <v>2008.3760381227951</v>
      </c>
      <c r="H10" s="116">
        <v>136.78527980455729</v>
      </c>
      <c r="I10" s="116">
        <v>353.73529879291351</v>
      </c>
    </row>
    <row r="11" spans="1:26" ht="11.25" customHeight="1" x14ac:dyDescent="0.2">
      <c r="A11" s="138" t="s">
        <v>318</v>
      </c>
      <c r="B11" s="138"/>
      <c r="C11" s="117">
        <v>5319.7352894414526</v>
      </c>
      <c r="D11" s="116">
        <v>2360.745739005114</v>
      </c>
      <c r="E11" s="116">
        <v>1916.1271076401611</v>
      </c>
      <c r="F11" s="116">
        <v>2784.3501381554001</v>
      </c>
      <c r="G11" s="116">
        <v>1479.0463080790009</v>
      </c>
      <c r="H11" s="116">
        <v>61.924288319979169</v>
      </c>
      <c r="I11" s="116">
        <v>251.03827917468359</v>
      </c>
    </row>
    <row r="12" spans="1:26" s="27" customFormat="1" ht="11.25" customHeight="1" x14ac:dyDescent="0.2">
      <c r="A12" s="138" t="s">
        <v>319</v>
      </c>
      <c r="B12" s="138"/>
      <c r="C12" s="117">
        <v>8492.814505884844</v>
      </c>
      <c r="D12" s="116">
        <v>3901.3112416709232</v>
      </c>
      <c r="E12" s="116">
        <v>3107.493264177167</v>
      </c>
      <c r="F12" s="116">
        <v>4508.7681644553004</v>
      </c>
      <c r="G12" s="116">
        <v>2043.816542125398</v>
      </c>
      <c r="H12" s="116">
        <v>79.153526449352299</v>
      </c>
      <c r="I12" s="116">
        <v>375.17621947269117</v>
      </c>
    </row>
    <row r="13" spans="1:26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</row>
    <row r="14" spans="1:26" s="27" customFormat="1" ht="11.25" customHeight="1" x14ac:dyDescent="0.2">
      <c r="A14" s="27" t="s">
        <v>401</v>
      </c>
    </row>
    <row r="17" spans="1:9" ht="11.25" customHeight="1" x14ac:dyDescent="0.2">
      <c r="C17" s="43"/>
      <c r="D17" s="43"/>
      <c r="E17" s="43"/>
      <c r="F17" s="43"/>
      <c r="G17" s="43"/>
      <c r="H17" s="43"/>
      <c r="I17" s="43"/>
    </row>
    <row r="20" spans="1:9" ht="11.25" customHeight="1" x14ac:dyDescent="0.2">
      <c r="A20" s="2"/>
      <c r="C20" s="49" t="s">
        <v>359</v>
      </c>
    </row>
    <row r="21" spans="1:9" ht="11.25" customHeight="1" x14ac:dyDescent="0.2">
      <c r="A21" s="38"/>
    </row>
    <row r="25" spans="1:9" ht="11.25" customHeight="1" x14ac:dyDescent="0.2">
      <c r="B25" s="74"/>
    </row>
    <row r="29" spans="1:9" ht="11.25" customHeight="1" x14ac:dyDescent="0.2">
      <c r="B29" s="74"/>
    </row>
    <row r="30" spans="1:9" ht="11.25" customHeight="1" x14ac:dyDescent="0.2">
      <c r="B30" s="74"/>
    </row>
    <row r="31" spans="1:9" ht="11.25" customHeight="1" x14ac:dyDescent="0.2">
      <c r="B31" s="74"/>
    </row>
  </sheetData>
  <mergeCells count="13">
    <mergeCell ref="I6:I8"/>
    <mergeCell ref="D7:D8"/>
    <mergeCell ref="E7:E8"/>
    <mergeCell ref="A12:B12"/>
    <mergeCell ref="A9:B9"/>
    <mergeCell ref="A10:B10"/>
    <mergeCell ref="A11:B11"/>
    <mergeCell ref="D6:E6"/>
    <mergeCell ref="A6:B8"/>
    <mergeCell ref="C6:C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/>
  <dimension ref="A1:Z3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0.7109375" style="41" customWidth="1"/>
    <col min="3" max="3" width="11.7109375" style="41" customWidth="1"/>
    <col min="4" max="9" width="15.7109375" style="41" customWidth="1"/>
    <col min="10" max="11" width="11.7109375" style="41" customWidth="1"/>
    <col min="12" max="16384" width="14.7109375" style="41"/>
  </cols>
  <sheetData>
    <row r="1" spans="1:26" ht="12.75" x14ac:dyDescent="0.2">
      <c r="A1" s="36" t="s">
        <v>421</v>
      </c>
      <c r="B1" s="36"/>
      <c r="C1" s="36"/>
      <c r="D1" s="75"/>
      <c r="E1" s="75"/>
      <c r="F1" s="75"/>
      <c r="G1" s="75"/>
      <c r="H1" s="75"/>
    </row>
    <row r="2" spans="1:26" ht="12.75" customHeight="1" x14ac:dyDescent="0.2"/>
    <row r="3" spans="1:26" ht="12.75" customHeight="1" x14ac:dyDescent="0.2">
      <c r="A3" s="22" t="s">
        <v>591</v>
      </c>
      <c r="D3" s="73"/>
      <c r="F3" s="50"/>
      <c r="G3" s="50"/>
      <c r="H3" s="50"/>
      <c r="I3" s="55" t="s">
        <v>280</v>
      </c>
    </row>
    <row r="4" spans="1:26" ht="12.75" customHeight="1" x14ac:dyDescent="0.2">
      <c r="A4" s="22" t="s">
        <v>594</v>
      </c>
      <c r="F4" s="50"/>
      <c r="G4" s="50"/>
      <c r="H4" s="50"/>
      <c r="I4" s="50"/>
    </row>
    <row r="5" spans="1:26" s="27" customFormat="1" ht="12.75" customHeight="1" x14ac:dyDescent="0.2">
      <c r="A5" s="51" t="s">
        <v>1</v>
      </c>
    </row>
    <row r="6" spans="1:26" s="27" customFormat="1" ht="22.5" customHeight="1" x14ac:dyDescent="0.2">
      <c r="A6" s="148" t="s">
        <v>316</v>
      </c>
      <c r="B6" s="148"/>
      <c r="C6" s="141" t="s">
        <v>0</v>
      </c>
      <c r="D6" s="153" t="s">
        <v>433</v>
      </c>
      <c r="E6" s="153"/>
      <c r="F6" s="141" t="s">
        <v>167</v>
      </c>
      <c r="G6" s="141" t="s">
        <v>168</v>
      </c>
      <c r="H6" s="141" t="s">
        <v>169</v>
      </c>
      <c r="I6" s="141" t="s">
        <v>170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48.75" customHeight="1" x14ac:dyDescent="0.2">
      <c r="A7" s="148"/>
      <c r="B7" s="148"/>
      <c r="C7" s="141"/>
      <c r="D7" s="155" t="s">
        <v>431</v>
      </c>
      <c r="E7" s="155" t="s">
        <v>432</v>
      </c>
      <c r="F7" s="141"/>
      <c r="G7" s="141"/>
      <c r="H7" s="141"/>
      <c r="I7" s="141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48.75" customHeight="1" x14ac:dyDescent="0.2">
      <c r="A8" s="148"/>
      <c r="B8" s="148"/>
      <c r="C8" s="141"/>
      <c r="D8" s="155"/>
      <c r="E8" s="155"/>
      <c r="F8" s="141"/>
      <c r="G8" s="141"/>
      <c r="H8" s="141"/>
      <c r="I8" s="141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34347.131938254599</v>
      </c>
      <c r="D9" s="117">
        <v>19879.66418545548</v>
      </c>
      <c r="E9" s="117">
        <v>14478.52214585531</v>
      </c>
      <c r="F9" s="117">
        <v>15049.00706207091</v>
      </c>
      <c r="G9" s="117">
        <v>7274.0962053867743</v>
      </c>
      <c r="H9" s="117">
        <v>1794.132611099431</v>
      </c>
      <c r="I9" s="117">
        <v>1082.4327007461061</v>
      </c>
    </row>
    <row r="10" spans="1:26" ht="11.25" customHeight="1" x14ac:dyDescent="0.2">
      <c r="A10" s="138" t="s">
        <v>317</v>
      </c>
      <c r="B10" s="138"/>
      <c r="C10" s="117">
        <v>10496.74133435978</v>
      </c>
      <c r="D10" s="116">
        <v>5345.481989899753</v>
      </c>
      <c r="E10" s="116">
        <v>4244.1342654277214</v>
      </c>
      <c r="F10" s="116">
        <v>5040.3085260359021</v>
      </c>
      <c r="G10" s="116">
        <v>2701.18568313898</v>
      </c>
      <c r="H10" s="116">
        <v>913.82918395767001</v>
      </c>
      <c r="I10" s="116">
        <v>468.23075021010777</v>
      </c>
    </row>
    <row r="11" spans="1:26" ht="11.25" customHeight="1" x14ac:dyDescent="0.2">
      <c r="A11" s="138" t="s">
        <v>318</v>
      </c>
      <c r="B11" s="138"/>
      <c r="C11" s="117">
        <v>9280.5048073262169</v>
      </c>
      <c r="D11" s="116">
        <v>5667.1770959830128</v>
      </c>
      <c r="E11" s="116">
        <v>4365.9201928484263</v>
      </c>
      <c r="F11" s="116">
        <v>3914.055567828922</v>
      </c>
      <c r="G11" s="116">
        <v>1730.075844853709</v>
      </c>
      <c r="H11" s="116">
        <v>416.45984116133877</v>
      </c>
      <c r="I11" s="116">
        <v>310.6152319041397</v>
      </c>
    </row>
    <row r="12" spans="1:26" s="27" customFormat="1" ht="11.25" customHeight="1" x14ac:dyDescent="0.2">
      <c r="A12" s="138" t="s">
        <v>319</v>
      </c>
      <c r="B12" s="138"/>
      <c r="C12" s="117">
        <v>14569.88579656858</v>
      </c>
      <c r="D12" s="116">
        <v>8867.0050995727597</v>
      </c>
      <c r="E12" s="116">
        <v>5868.4676875791884</v>
      </c>
      <c r="F12" s="116">
        <v>6094.6429682061234</v>
      </c>
      <c r="G12" s="116">
        <v>2842.8346773940762</v>
      </c>
      <c r="H12" s="116">
        <v>463.84358598042178</v>
      </c>
      <c r="I12" s="116">
        <v>303.58671863185782</v>
      </c>
    </row>
    <row r="13" spans="1:26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</row>
    <row r="14" spans="1:26" s="27" customFormat="1" ht="11.25" customHeight="1" x14ac:dyDescent="0.2">
      <c r="A14" s="27" t="s">
        <v>401</v>
      </c>
    </row>
    <row r="17" spans="1:9" ht="11.25" customHeight="1" x14ac:dyDescent="0.2">
      <c r="C17" s="43"/>
      <c r="D17" s="43"/>
      <c r="E17" s="43"/>
      <c r="F17" s="43"/>
      <c r="G17" s="43"/>
      <c r="H17" s="43"/>
      <c r="I17" s="43"/>
    </row>
    <row r="20" spans="1:9" ht="11.25" customHeight="1" x14ac:dyDescent="0.2">
      <c r="C20" s="49" t="s">
        <v>359</v>
      </c>
    </row>
    <row r="23" spans="1:9" ht="11.25" customHeight="1" x14ac:dyDescent="0.2">
      <c r="A23" s="2"/>
    </row>
    <row r="24" spans="1:9" ht="11.25" customHeight="1" x14ac:dyDescent="0.2">
      <c r="A24" s="38"/>
    </row>
    <row r="25" spans="1:9" ht="11.25" customHeight="1" x14ac:dyDescent="0.2">
      <c r="B25" s="74"/>
    </row>
    <row r="29" spans="1:9" ht="11.25" customHeight="1" x14ac:dyDescent="0.2">
      <c r="B29" s="74"/>
    </row>
    <row r="30" spans="1:9" ht="11.25" customHeight="1" x14ac:dyDescent="0.2">
      <c r="B30" s="74"/>
    </row>
    <row r="31" spans="1:9" ht="11.25" customHeight="1" x14ac:dyDescent="0.2">
      <c r="B31" s="74"/>
    </row>
  </sheetData>
  <mergeCells count="13">
    <mergeCell ref="I6:I8"/>
    <mergeCell ref="D7:D8"/>
    <mergeCell ref="E7:E8"/>
    <mergeCell ref="A12:B12"/>
    <mergeCell ref="A9:B9"/>
    <mergeCell ref="A10:B10"/>
    <mergeCell ref="A11:B11"/>
    <mergeCell ref="D6:E6"/>
    <mergeCell ref="A6:B8"/>
    <mergeCell ref="C6:C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/>
  <dimension ref="A1:Z25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0.7109375" style="41" customWidth="1"/>
    <col min="3" max="3" width="11.7109375" style="41" customWidth="1"/>
    <col min="4" max="9" width="15.7109375" style="41" customWidth="1"/>
    <col min="10" max="11" width="11.7109375" style="41" customWidth="1"/>
    <col min="12" max="16384" width="14.7109375" style="41"/>
  </cols>
  <sheetData>
    <row r="1" spans="1:26" ht="12.75" x14ac:dyDescent="0.2">
      <c r="A1" s="36" t="s">
        <v>421</v>
      </c>
      <c r="B1" s="36"/>
      <c r="C1" s="36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591</v>
      </c>
      <c r="D3" s="73"/>
      <c r="F3" s="50"/>
      <c r="G3" s="50"/>
      <c r="H3" s="50"/>
      <c r="I3" s="55" t="s">
        <v>279</v>
      </c>
    </row>
    <row r="4" spans="1:26" ht="12.75" customHeight="1" x14ac:dyDescent="0.2">
      <c r="A4" s="22" t="s">
        <v>595</v>
      </c>
      <c r="F4" s="50"/>
      <c r="G4" s="50"/>
      <c r="H4" s="50"/>
      <c r="I4" s="50"/>
    </row>
    <row r="5" spans="1:26" s="27" customFormat="1" ht="12.75" customHeight="1" x14ac:dyDescent="0.2">
      <c r="A5" s="51" t="s">
        <v>1</v>
      </c>
    </row>
    <row r="6" spans="1:26" s="27" customFormat="1" ht="22.5" customHeight="1" x14ac:dyDescent="0.2">
      <c r="A6" s="148" t="s">
        <v>316</v>
      </c>
      <c r="B6" s="148"/>
      <c r="C6" s="141" t="s">
        <v>0</v>
      </c>
      <c r="D6" s="153" t="s">
        <v>433</v>
      </c>
      <c r="E6" s="153"/>
      <c r="F6" s="141" t="s">
        <v>167</v>
      </c>
      <c r="G6" s="141" t="s">
        <v>168</v>
      </c>
      <c r="H6" s="141" t="s">
        <v>169</v>
      </c>
      <c r="I6" s="141" t="s">
        <v>170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48.75" customHeight="1" x14ac:dyDescent="0.2">
      <c r="A7" s="148"/>
      <c r="B7" s="148"/>
      <c r="C7" s="141"/>
      <c r="D7" s="155" t="s">
        <v>431</v>
      </c>
      <c r="E7" s="155" t="s">
        <v>432</v>
      </c>
      <c r="F7" s="141"/>
      <c r="G7" s="141"/>
      <c r="H7" s="141"/>
      <c r="I7" s="141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48.75" customHeight="1" x14ac:dyDescent="0.2">
      <c r="A8" s="148"/>
      <c r="B8" s="148"/>
      <c r="C8" s="141"/>
      <c r="D8" s="155"/>
      <c r="E8" s="155"/>
      <c r="F8" s="141"/>
      <c r="G8" s="141"/>
      <c r="H8" s="141"/>
      <c r="I8" s="141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35041.732991461256</v>
      </c>
      <c r="D9" s="117">
        <v>17458.48673481954</v>
      </c>
      <c r="E9" s="117">
        <v>15156.73544543718</v>
      </c>
      <c r="F9" s="117">
        <v>14233.95473479212</v>
      </c>
      <c r="G9" s="117">
        <v>9368.4504104647713</v>
      </c>
      <c r="H9" s="117">
        <v>7070.144988572365</v>
      </c>
      <c r="I9" s="117">
        <v>2342.2280990066752</v>
      </c>
    </row>
    <row r="10" spans="1:26" ht="11.25" customHeight="1" x14ac:dyDescent="0.2">
      <c r="A10" s="138" t="s">
        <v>317</v>
      </c>
      <c r="B10" s="138"/>
      <c r="C10" s="117">
        <v>12443.812069221771</v>
      </c>
      <c r="D10" s="116">
        <v>6480.3242212427513</v>
      </c>
      <c r="E10" s="116">
        <v>5453.8647824912796</v>
      </c>
      <c r="F10" s="116">
        <v>5400.4924836789187</v>
      </c>
      <c r="G10" s="116">
        <v>3594.174393832021</v>
      </c>
      <c r="H10" s="116">
        <v>2855.9812925117112</v>
      </c>
      <c r="I10" s="116">
        <v>934.12914893304605</v>
      </c>
    </row>
    <row r="11" spans="1:26" ht="11.25" customHeight="1" x14ac:dyDescent="0.2">
      <c r="A11" s="138" t="s">
        <v>318</v>
      </c>
      <c r="B11" s="138"/>
      <c r="C11" s="117">
        <v>8543.5767470596656</v>
      </c>
      <c r="D11" s="116">
        <v>4039.6032543483561</v>
      </c>
      <c r="E11" s="116">
        <v>3870.1399981436098</v>
      </c>
      <c r="F11" s="116">
        <v>3257.455217295309</v>
      </c>
      <c r="G11" s="116">
        <v>2116.772449732146</v>
      </c>
      <c r="H11" s="116">
        <v>1707.3087936181289</v>
      </c>
      <c r="I11" s="116">
        <v>537.03696507822099</v>
      </c>
    </row>
    <row r="12" spans="1:26" s="27" customFormat="1" ht="11.25" customHeight="1" x14ac:dyDescent="0.2">
      <c r="A12" s="138" t="s">
        <v>319</v>
      </c>
      <c r="B12" s="138"/>
      <c r="C12" s="117">
        <v>14054.34417517978</v>
      </c>
      <c r="D12" s="116">
        <v>6938.5592592284929</v>
      </c>
      <c r="E12" s="116">
        <v>5832.730664802325</v>
      </c>
      <c r="F12" s="116">
        <v>5576.007033817913</v>
      </c>
      <c r="G12" s="116">
        <v>3657.5035669006329</v>
      </c>
      <c r="H12" s="116">
        <v>2506.8549024425279</v>
      </c>
      <c r="I12" s="116">
        <v>871.06198499540812</v>
      </c>
    </row>
    <row r="13" spans="1:26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</row>
    <row r="14" spans="1:26" s="27" customFormat="1" ht="11.25" customHeight="1" x14ac:dyDescent="0.2">
      <c r="A14" s="27" t="s">
        <v>401</v>
      </c>
    </row>
    <row r="17" spans="1:9" ht="11.25" customHeight="1" x14ac:dyDescent="0.2">
      <c r="C17" s="43"/>
      <c r="D17" s="43"/>
      <c r="E17" s="43"/>
      <c r="F17" s="43"/>
      <c r="G17" s="43"/>
      <c r="H17" s="43"/>
      <c r="I17" s="43"/>
    </row>
    <row r="20" spans="1:9" ht="11.25" customHeight="1" x14ac:dyDescent="0.2">
      <c r="C20" s="49" t="s">
        <v>359</v>
      </c>
    </row>
    <row r="24" spans="1:9" ht="11.25" customHeight="1" x14ac:dyDescent="0.2">
      <c r="A24" s="2"/>
    </row>
    <row r="25" spans="1:9" ht="11.25" customHeight="1" x14ac:dyDescent="0.2">
      <c r="A25" s="38"/>
      <c r="B25" s="74"/>
    </row>
  </sheetData>
  <mergeCells count="13">
    <mergeCell ref="I6:I8"/>
    <mergeCell ref="D7:D8"/>
    <mergeCell ref="E7:E8"/>
    <mergeCell ref="A12:B12"/>
    <mergeCell ref="A9:B9"/>
    <mergeCell ref="A10:B10"/>
    <mergeCell ref="A11:B11"/>
    <mergeCell ref="D6:E6"/>
    <mergeCell ref="A6:B8"/>
    <mergeCell ref="C6:C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/>
  <dimension ref="A1:Z23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0.7109375" style="41" customWidth="1"/>
    <col min="3" max="3" width="11.7109375" style="41" customWidth="1"/>
    <col min="4" max="9" width="15.7109375" style="41" customWidth="1"/>
    <col min="10" max="11" width="11.7109375" style="41" customWidth="1"/>
    <col min="12" max="16384" width="14.7109375" style="41"/>
  </cols>
  <sheetData>
    <row r="1" spans="1:26" ht="12.75" x14ac:dyDescent="0.2">
      <c r="A1" s="36" t="s">
        <v>421</v>
      </c>
      <c r="B1" s="36"/>
      <c r="C1" s="36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596</v>
      </c>
      <c r="D3" s="73"/>
      <c r="F3" s="50"/>
      <c r="G3" s="50"/>
      <c r="H3" s="50"/>
      <c r="I3" s="55" t="s">
        <v>278</v>
      </c>
    </row>
    <row r="4" spans="1:26" ht="12.75" customHeight="1" x14ac:dyDescent="0.2">
      <c r="A4" s="22" t="s">
        <v>324</v>
      </c>
      <c r="F4" s="50"/>
      <c r="G4" s="50"/>
      <c r="H4" s="50"/>
      <c r="I4" s="50"/>
    </row>
    <row r="5" spans="1:26" s="27" customFormat="1" ht="12.75" customHeight="1" x14ac:dyDescent="0.2">
      <c r="A5" s="51" t="s">
        <v>1</v>
      </c>
    </row>
    <row r="6" spans="1:26" s="27" customFormat="1" ht="22.5" customHeight="1" x14ac:dyDescent="0.2">
      <c r="A6" s="148" t="s">
        <v>316</v>
      </c>
      <c r="B6" s="148"/>
      <c r="C6" s="141" t="s">
        <v>0</v>
      </c>
      <c r="D6" s="153" t="s">
        <v>433</v>
      </c>
      <c r="E6" s="153"/>
      <c r="F6" s="141" t="s">
        <v>167</v>
      </c>
      <c r="G6" s="141" t="s">
        <v>168</v>
      </c>
      <c r="H6" s="141" t="s">
        <v>169</v>
      </c>
      <c r="I6" s="141" t="s">
        <v>170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48.75" customHeight="1" x14ac:dyDescent="0.2">
      <c r="A7" s="148"/>
      <c r="B7" s="148"/>
      <c r="C7" s="141"/>
      <c r="D7" s="155" t="s">
        <v>431</v>
      </c>
      <c r="E7" s="155" t="s">
        <v>432</v>
      </c>
      <c r="F7" s="141"/>
      <c r="G7" s="141"/>
      <c r="H7" s="141"/>
      <c r="I7" s="141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48.75" customHeight="1" x14ac:dyDescent="0.2">
      <c r="A8" s="148"/>
      <c r="B8" s="148"/>
      <c r="C8" s="141"/>
      <c r="D8" s="155"/>
      <c r="E8" s="155"/>
      <c r="F8" s="141"/>
      <c r="G8" s="141"/>
      <c r="H8" s="141"/>
      <c r="I8" s="141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108958.97160483729</v>
      </c>
      <c r="D9" s="117">
        <v>62350.733803852847</v>
      </c>
      <c r="E9" s="117">
        <v>73227.041913157096</v>
      </c>
      <c r="F9" s="117">
        <v>66966.087735245485</v>
      </c>
      <c r="G9" s="117">
        <v>86308.12651097466</v>
      </c>
      <c r="H9" s="117">
        <v>102614.9471841949</v>
      </c>
      <c r="I9" s="117">
        <v>105837.8413139628</v>
      </c>
    </row>
    <row r="10" spans="1:26" ht="11.25" customHeight="1" x14ac:dyDescent="0.2">
      <c r="A10" s="138" t="s">
        <v>317</v>
      </c>
      <c r="B10" s="138"/>
      <c r="C10" s="117">
        <v>29585.731168621511</v>
      </c>
      <c r="D10" s="116">
        <v>15026.665175391379</v>
      </c>
      <c r="E10" s="116">
        <v>18324.704091666001</v>
      </c>
      <c r="F10" s="116">
        <v>14734.161139561151</v>
      </c>
      <c r="G10" s="116">
        <v>21009.95469519421</v>
      </c>
      <c r="H10" s="116">
        <v>26567.747494630628</v>
      </c>
      <c r="I10" s="116">
        <v>28444.431796627068</v>
      </c>
    </row>
    <row r="11" spans="1:26" ht="11.25" customHeight="1" x14ac:dyDescent="0.2">
      <c r="A11" s="138" t="s">
        <v>318</v>
      </c>
      <c r="B11" s="138"/>
      <c r="C11" s="117">
        <v>29075.593216298359</v>
      </c>
      <c r="D11" s="116">
        <v>16814.98856871347</v>
      </c>
      <c r="E11" s="116">
        <v>19047.34900847638</v>
      </c>
      <c r="F11" s="116">
        <v>18803.121773793311</v>
      </c>
      <c r="G11" s="116">
        <v>23663.240341742399</v>
      </c>
      <c r="H11" s="116">
        <v>27694.913763252891</v>
      </c>
      <c r="I11" s="116">
        <v>28202.889954641341</v>
      </c>
    </row>
    <row r="12" spans="1:26" s="27" customFormat="1" ht="11.25" customHeight="1" x14ac:dyDescent="0.2">
      <c r="A12" s="138" t="s">
        <v>319</v>
      </c>
      <c r="B12" s="138"/>
      <c r="C12" s="117">
        <v>50297.647219917257</v>
      </c>
      <c r="D12" s="116">
        <v>30509.080059747659</v>
      </c>
      <c r="E12" s="116">
        <v>35854.988813014541</v>
      </c>
      <c r="F12" s="116">
        <v>33428.804821890568</v>
      </c>
      <c r="G12" s="116">
        <v>41634.931474038342</v>
      </c>
      <c r="H12" s="116">
        <v>48352.285926311401</v>
      </c>
      <c r="I12" s="116">
        <v>49190.519562694353</v>
      </c>
    </row>
    <row r="13" spans="1:26" s="27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5"/>
      <c r="I13" s="15"/>
    </row>
    <row r="14" spans="1:26" s="27" customFormat="1" ht="11.25" customHeight="1" x14ac:dyDescent="0.2">
      <c r="A14" s="27" t="s">
        <v>401</v>
      </c>
    </row>
    <row r="17" spans="1:9" ht="11.25" customHeight="1" x14ac:dyDescent="0.2">
      <c r="C17" s="43"/>
      <c r="D17" s="43"/>
      <c r="E17" s="43"/>
      <c r="F17" s="43"/>
      <c r="G17" s="43"/>
      <c r="H17" s="43"/>
      <c r="I17" s="43"/>
    </row>
    <row r="20" spans="1:9" ht="11.25" customHeight="1" x14ac:dyDescent="0.2">
      <c r="A20" s="2"/>
      <c r="C20" s="49" t="s">
        <v>359</v>
      </c>
    </row>
    <row r="23" spans="1:9" ht="11.25" customHeight="1" x14ac:dyDescent="0.2">
      <c r="B23" s="74"/>
    </row>
  </sheetData>
  <mergeCells count="13">
    <mergeCell ref="I6:I8"/>
    <mergeCell ref="D7:D8"/>
    <mergeCell ref="E7:E8"/>
    <mergeCell ref="A12:B12"/>
    <mergeCell ref="A9:B9"/>
    <mergeCell ref="A10:B10"/>
    <mergeCell ref="A11:B11"/>
    <mergeCell ref="D6:E6"/>
    <mergeCell ref="A6:B8"/>
    <mergeCell ref="C6:C8"/>
    <mergeCell ref="F6:F8"/>
    <mergeCell ref="G6:G8"/>
    <mergeCell ref="H6:H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Z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9.7109375" style="40" customWidth="1"/>
    <col min="3" max="12" width="10.7109375" style="40" customWidth="1"/>
    <col min="13" max="16384" width="14.7109375" style="40"/>
  </cols>
  <sheetData>
    <row r="1" spans="1:26" ht="12.75" x14ac:dyDescent="0.2">
      <c r="A1" s="137" t="s">
        <v>421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26" ht="12.75" customHeight="1" x14ac:dyDescent="0.2"/>
    <row r="3" spans="1:26" ht="12.75" customHeight="1" x14ac:dyDescent="0.2">
      <c r="A3" s="25" t="s">
        <v>597</v>
      </c>
      <c r="L3" s="61" t="s">
        <v>285</v>
      </c>
    </row>
    <row r="4" spans="1:26" ht="12.75" customHeight="1" x14ac:dyDescent="0.2">
      <c r="A4" s="25" t="s">
        <v>1</v>
      </c>
    </row>
    <row r="5" spans="1:26" s="13" customFormat="1" ht="12.75" customHeight="1" x14ac:dyDescent="0.2">
      <c r="A5" s="24"/>
    </row>
    <row r="6" spans="1:26" s="13" customFormat="1" ht="11.25" customHeight="1" x14ac:dyDescent="0.2">
      <c r="A6" s="148" t="s">
        <v>316</v>
      </c>
      <c r="B6" s="148"/>
      <c r="C6" s="158">
        <v>2016</v>
      </c>
      <c r="D6" s="160"/>
      <c r="E6" s="160"/>
      <c r="F6" s="160"/>
      <c r="G6" s="160"/>
      <c r="H6" s="158">
        <v>2017</v>
      </c>
      <c r="I6" s="160"/>
      <c r="J6" s="160"/>
      <c r="K6" s="160"/>
      <c r="L6" s="160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13" customFormat="1" ht="11.25" customHeight="1" x14ac:dyDescent="0.2">
      <c r="A7" s="148"/>
      <c r="B7" s="148"/>
      <c r="C7" s="155" t="s">
        <v>0</v>
      </c>
      <c r="D7" s="155" t="s">
        <v>281</v>
      </c>
      <c r="E7" s="155" t="s">
        <v>282</v>
      </c>
      <c r="F7" s="155" t="s">
        <v>283</v>
      </c>
      <c r="G7" s="155" t="s">
        <v>284</v>
      </c>
      <c r="H7" s="155" t="s">
        <v>0</v>
      </c>
      <c r="I7" s="155" t="s">
        <v>281</v>
      </c>
      <c r="J7" s="155" t="s">
        <v>282</v>
      </c>
      <c r="K7" s="155" t="s">
        <v>283</v>
      </c>
      <c r="L7" s="155" t="s">
        <v>284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13" customFormat="1" ht="11.25" customHeight="1" x14ac:dyDescent="0.2">
      <c r="A8" s="148"/>
      <c r="B8" s="148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1.25" customHeight="1" x14ac:dyDescent="0.2">
      <c r="A9" s="139" t="s">
        <v>0</v>
      </c>
      <c r="B9" s="139"/>
      <c r="C9" s="117">
        <v>7714.0355322775977</v>
      </c>
      <c r="D9" s="117">
        <v>6686.9226376784563</v>
      </c>
      <c r="E9" s="117">
        <v>1840.189250184286</v>
      </c>
      <c r="F9" s="117">
        <v>632.65399609526958</v>
      </c>
      <c r="G9" s="117">
        <v>1116.197437048713</v>
      </c>
      <c r="H9" s="117">
        <v>7741.6903428984779</v>
      </c>
      <c r="I9" s="117">
        <v>6580.8799528126492</v>
      </c>
      <c r="J9" s="117">
        <v>1900.8876085592831</v>
      </c>
      <c r="K9" s="117">
        <v>518.43186913923137</v>
      </c>
      <c r="L9" s="117">
        <v>1162.739614194596</v>
      </c>
    </row>
    <row r="10" spans="1:26" ht="11.25" customHeight="1" x14ac:dyDescent="0.2">
      <c r="A10" s="138" t="s">
        <v>317</v>
      </c>
      <c r="B10" s="138"/>
      <c r="C10" s="117">
        <v>3132.3347635350729</v>
      </c>
      <c r="D10" s="116">
        <v>2493.0723627417578</v>
      </c>
      <c r="E10" s="116">
        <v>891.29998648788433</v>
      </c>
      <c r="F10" s="116">
        <v>387.52591574786112</v>
      </c>
      <c r="G10" s="116">
        <v>779.99862030474833</v>
      </c>
      <c r="H10" s="117">
        <v>3114.7319394436272</v>
      </c>
      <c r="I10" s="116">
        <v>2354.97184398635</v>
      </c>
      <c r="J10" s="116">
        <v>1010.765726105448</v>
      </c>
      <c r="K10" s="116">
        <v>295.73065376346869</v>
      </c>
      <c r="L10" s="116">
        <v>717.25694352447863</v>
      </c>
    </row>
    <row r="11" spans="1:26" ht="11.25" customHeight="1" x14ac:dyDescent="0.2">
      <c r="A11" s="138" t="s">
        <v>318</v>
      </c>
      <c r="B11" s="138"/>
      <c r="C11" s="117">
        <v>2021.423808962682</v>
      </c>
      <c r="D11" s="116">
        <v>1843.188695883626</v>
      </c>
      <c r="E11" s="116">
        <v>452.18086825275731</v>
      </c>
      <c r="F11" s="116">
        <v>91.448419379654325</v>
      </c>
      <c r="G11" s="116">
        <v>160.8638678190668</v>
      </c>
      <c r="H11" s="117">
        <v>1974.7242970853549</v>
      </c>
      <c r="I11" s="116">
        <v>1791.84554515541</v>
      </c>
      <c r="J11" s="116">
        <v>420.50287971936638</v>
      </c>
      <c r="K11" s="116">
        <v>83.865086046320968</v>
      </c>
      <c r="L11" s="116">
        <v>181.6789049590013</v>
      </c>
    </row>
    <row r="12" spans="1:26" s="13" customFormat="1" ht="11.25" customHeight="1" x14ac:dyDescent="0.2">
      <c r="A12" s="138" t="s">
        <v>319</v>
      </c>
      <c r="B12" s="138"/>
      <c r="C12" s="117">
        <v>2560.276959779857</v>
      </c>
      <c r="D12" s="116">
        <v>2350.6615790530832</v>
      </c>
      <c r="E12" s="116">
        <v>496.7083954436452</v>
      </c>
      <c r="F12" s="116">
        <v>153.67966096775419</v>
      </c>
      <c r="G12" s="116">
        <v>175.3349489248977</v>
      </c>
      <c r="H12" s="117">
        <v>2652.2341063695062</v>
      </c>
      <c r="I12" s="116">
        <v>2434.0625636709001</v>
      </c>
      <c r="J12" s="116">
        <v>469.61900273446838</v>
      </c>
      <c r="K12" s="116">
        <v>138.8361293294418</v>
      </c>
      <c r="L12" s="116">
        <v>263.80376571111549</v>
      </c>
    </row>
    <row r="13" spans="1:26" s="13" customFormat="1" ht="11.25" customHeight="1" x14ac:dyDescent="0.2">
      <c r="A13" s="27" t="s">
        <v>609</v>
      </c>
      <c r="B13" s="12"/>
      <c r="C13" s="14"/>
      <c r="D13" s="15"/>
      <c r="E13" s="15"/>
      <c r="F13" s="15"/>
      <c r="G13" s="15"/>
      <c r="H13" s="14"/>
      <c r="I13" s="15"/>
      <c r="J13" s="15"/>
      <c r="K13" s="15"/>
      <c r="L13" s="15"/>
    </row>
    <row r="14" spans="1:26" s="13" customFormat="1" ht="11.25" customHeight="1" x14ac:dyDescent="0.2">
      <c r="A14" s="27" t="s">
        <v>401</v>
      </c>
    </row>
    <row r="16" spans="1:26" ht="11.25" customHeight="1" x14ac:dyDescent="0.2">
      <c r="C16" s="42"/>
      <c r="D16" s="41"/>
      <c r="E16" s="41"/>
      <c r="F16" s="41"/>
      <c r="G16" s="41"/>
      <c r="H16" s="42"/>
      <c r="I16" s="41"/>
      <c r="J16" s="41"/>
      <c r="K16" s="41"/>
      <c r="L16" s="41"/>
    </row>
    <row r="17" spans="3:12" ht="11.25" customHeight="1" x14ac:dyDescent="0.2"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20" spans="3:12" ht="11.25" customHeight="1" x14ac:dyDescent="0.2">
      <c r="C20" s="49" t="s">
        <v>359</v>
      </c>
    </row>
  </sheetData>
  <mergeCells count="18">
    <mergeCell ref="K7:K8"/>
    <mergeCell ref="L7:L8"/>
    <mergeCell ref="A12:B12"/>
    <mergeCell ref="A11:B11"/>
    <mergeCell ref="C6:G6"/>
    <mergeCell ref="A1:L1"/>
    <mergeCell ref="H6:L6"/>
    <mergeCell ref="A9:B9"/>
    <mergeCell ref="A10:B10"/>
    <mergeCell ref="A6:B8"/>
    <mergeCell ref="C7:C8"/>
    <mergeCell ref="D7:D8"/>
    <mergeCell ref="E7:E8"/>
    <mergeCell ref="F7:F8"/>
    <mergeCell ref="G7:G8"/>
    <mergeCell ref="H7:H8"/>
    <mergeCell ref="I7:I8"/>
    <mergeCell ref="J7:J8"/>
  </mergeCells>
  <hyperlinks>
    <hyperlink ref="C2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U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72.7109375" style="41" customWidth="1"/>
    <col min="3" max="3" width="12.28515625" style="41" customWidth="1"/>
    <col min="4" max="16384" width="14.7109375" style="41"/>
  </cols>
  <sheetData>
    <row r="1" spans="1:21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1" ht="12.75" customHeight="1" x14ac:dyDescent="0.2"/>
    <row r="3" spans="1:21" ht="12.75" customHeight="1" x14ac:dyDescent="0.2">
      <c r="A3" s="22" t="s">
        <v>598</v>
      </c>
      <c r="C3" s="55" t="s">
        <v>174</v>
      </c>
    </row>
    <row r="4" spans="1:21" ht="12.75" customHeight="1" x14ac:dyDescent="0.2">
      <c r="A4" s="22" t="s">
        <v>1</v>
      </c>
    </row>
    <row r="5" spans="1:21" s="27" customFormat="1" ht="12.75" customHeight="1" x14ac:dyDescent="0.2">
      <c r="A5" s="51"/>
    </row>
    <row r="6" spans="1:21" s="27" customFormat="1" ht="11.25" customHeight="1" x14ac:dyDescent="0.2">
      <c r="A6" s="148" t="s">
        <v>316</v>
      </c>
      <c r="B6" s="148"/>
      <c r="C6" s="141" t="s">
        <v>0</v>
      </c>
      <c r="D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s="27" customFormat="1" ht="11.25" customHeight="1" x14ac:dyDescent="0.2">
      <c r="A7" s="148"/>
      <c r="B7" s="148"/>
      <c r="C7" s="141"/>
      <c r="D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27" customFormat="1" ht="11.25" customHeight="1" x14ac:dyDescent="0.2">
      <c r="A8" s="148"/>
      <c r="B8" s="148"/>
      <c r="C8" s="141"/>
      <c r="D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ht="11.25" customHeight="1" x14ac:dyDescent="0.2">
      <c r="A9" s="139" t="s">
        <v>0</v>
      </c>
      <c r="B9" s="139"/>
      <c r="C9" s="117">
        <v>1034008.97348591</v>
      </c>
    </row>
    <row r="10" spans="1:21" ht="11.25" customHeight="1" x14ac:dyDescent="0.2">
      <c r="A10" s="138" t="s">
        <v>317</v>
      </c>
      <c r="B10" s="138"/>
      <c r="C10" s="116">
        <v>131213.1532545443</v>
      </c>
    </row>
    <row r="11" spans="1:21" ht="11.25" customHeight="1" x14ac:dyDescent="0.2">
      <c r="A11" s="138" t="s">
        <v>318</v>
      </c>
      <c r="B11" s="138"/>
      <c r="C11" s="116">
        <v>567701.39915705542</v>
      </c>
    </row>
    <row r="12" spans="1:21" s="27" customFormat="1" ht="11.25" customHeight="1" x14ac:dyDescent="0.2">
      <c r="A12" s="138" t="s">
        <v>319</v>
      </c>
      <c r="B12" s="138"/>
      <c r="C12" s="116">
        <v>335094.42107432568</v>
      </c>
    </row>
    <row r="13" spans="1:21" s="27" customFormat="1" ht="11.25" customHeight="1" x14ac:dyDescent="0.2">
      <c r="A13" s="27" t="s">
        <v>401</v>
      </c>
    </row>
    <row r="16" spans="1:21" ht="11.25" customHeight="1" x14ac:dyDescent="0.2">
      <c r="C16" s="43"/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55.42578125" style="41" customWidth="1"/>
    <col min="3" max="4" width="14.7109375" style="41" customWidth="1"/>
    <col min="5" max="16384" width="14.7109375" style="41"/>
  </cols>
  <sheetData>
    <row r="1" spans="1:8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8" ht="12.75" customHeight="1" x14ac:dyDescent="0.2"/>
    <row r="3" spans="1:8" ht="12.75" customHeight="1" x14ac:dyDescent="0.2">
      <c r="A3" s="22" t="s">
        <v>492</v>
      </c>
      <c r="B3" s="101"/>
      <c r="D3" s="46" t="s">
        <v>94</v>
      </c>
      <c r="F3" s="8"/>
    </row>
    <row r="4" spans="1:8" ht="12.75" customHeight="1" x14ac:dyDescent="0.2">
      <c r="A4" s="22" t="s">
        <v>325</v>
      </c>
      <c r="B4" s="101"/>
    </row>
    <row r="5" spans="1:8" s="27" customFormat="1" ht="12.75" customHeight="1" x14ac:dyDescent="0.2">
      <c r="A5" s="22" t="s">
        <v>1</v>
      </c>
      <c r="B5" s="102"/>
    </row>
    <row r="6" spans="1:8" s="27" customFormat="1" ht="11.25" customHeight="1" x14ac:dyDescent="0.2">
      <c r="A6" s="140" t="s">
        <v>316</v>
      </c>
      <c r="B6" s="140"/>
      <c r="C6" s="141" t="s">
        <v>95</v>
      </c>
      <c r="D6" s="141" t="s">
        <v>323</v>
      </c>
    </row>
    <row r="7" spans="1:8" s="27" customFormat="1" ht="11.25" customHeight="1" x14ac:dyDescent="0.2">
      <c r="A7" s="140"/>
      <c r="B7" s="140"/>
      <c r="C7" s="141"/>
      <c r="D7" s="141"/>
    </row>
    <row r="8" spans="1:8" s="27" customFormat="1" ht="11.25" customHeight="1" x14ac:dyDescent="0.2">
      <c r="A8" s="140"/>
      <c r="B8" s="140"/>
      <c r="C8" s="141"/>
      <c r="D8" s="141"/>
    </row>
    <row r="9" spans="1:8" ht="11.25" customHeight="1" x14ac:dyDescent="0.2">
      <c r="A9" s="139" t="s">
        <v>0</v>
      </c>
      <c r="B9" s="139"/>
      <c r="C9" s="117">
        <v>3313.555913026541</v>
      </c>
      <c r="D9" s="119">
        <v>83.424392453614232</v>
      </c>
    </row>
    <row r="10" spans="1:8" ht="11.25" customHeight="1" x14ac:dyDescent="0.2">
      <c r="A10" s="138" t="s">
        <v>317</v>
      </c>
      <c r="B10" s="138"/>
      <c r="C10" s="116">
        <v>1767.779564080324</v>
      </c>
      <c r="D10" s="118">
        <v>88.685523393114849</v>
      </c>
    </row>
    <row r="11" spans="1:8" ht="11.25" customHeight="1" x14ac:dyDescent="0.2">
      <c r="A11" s="138" t="s">
        <v>318</v>
      </c>
      <c r="B11" s="138"/>
      <c r="C11" s="116">
        <v>596.80812153345391</v>
      </c>
      <c r="D11" s="118">
        <v>87.62765035834164</v>
      </c>
    </row>
    <row r="12" spans="1:8" s="27" customFormat="1" ht="11.25" customHeight="1" x14ac:dyDescent="0.2">
      <c r="A12" s="138" t="s">
        <v>319</v>
      </c>
      <c r="B12" s="138"/>
      <c r="C12" s="116">
        <v>948.96822741276435</v>
      </c>
      <c r="D12" s="118">
        <v>70.980289614221093</v>
      </c>
      <c r="E12" s="103"/>
    </row>
    <row r="13" spans="1:8" s="27" customFormat="1" ht="11.25" customHeight="1" x14ac:dyDescent="0.2">
      <c r="A13" s="27" t="s">
        <v>609</v>
      </c>
      <c r="B13" s="12"/>
      <c r="C13" s="15"/>
      <c r="D13" s="15"/>
      <c r="E13" s="103"/>
    </row>
    <row r="14" spans="1:8" s="27" customFormat="1" ht="11.25" customHeight="1" x14ac:dyDescent="0.2">
      <c r="A14" s="27" t="s">
        <v>401</v>
      </c>
    </row>
    <row r="16" spans="1:8" ht="11.25" customHeight="1" x14ac:dyDescent="0.2">
      <c r="A16" s="8"/>
    </row>
    <row r="17" spans="3:4" ht="11.25" customHeight="1" x14ac:dyDescent="0.2">
      <c r="D17" s="42"/>
    </row>
    <row r="18" spans="3:4" ht="11.25" customHeight="1" x14ac:dyDescent="0.2">
      <c r="C18" s="43"/>
      <c r="D18" s="43"/>
    </row>
    <row r="20" spans="3:4" ht="11.25" customHeight="1" x14ac:dyDescent="0.2">
      <c r="C20" s="49" t="s">
        <v>359</v>
      </c>
    </row>
  </sheetData>
  <mergeCells count="8">
    <mergeCell ref="A1:D1"/>
    <mergeCell ref="A12:B12"/>
    <mergeCell ref="A9:B9"/>
    <mergeCell ref="A10:B10"/>
    <mergeCell ref="A11:B1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Z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85546875" style="41" customWidth="1"/>
    <col min="3" max="6" width="18.28515625" style="41" customWidth="1"/>
    <col min="7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137"/>
      <c r="E1" s="137"/>
      <c r="F1" s="137"/>
      <c r="G1" s="44"/>
      <c r="H1" s="44"/>
    </row>
    <row r="2" spans="1:26" ht="12.75" customHeight="1" x14ac:dyDescent="0.2">
      <c r="A2" s="22" t="s">
        <v>599</v>
      </c>
      <c r="D2" s="50"/>
      <c r="F2" s="55" t="s">
        <v>286</v>
      </c>
    </row>
    <row r="3" spans="1:26" ht="12.75" customHeight="1" x14ac:dyDescent="0.2">
      <c r="A3" s="22" t="s">
        <v>600</v>
      </c>
      <c r="D3" s="50"/>
      <c r="F3" s="50"/>
    </row>
    <row r="4" spans="1:26" ht="12.75" customHeight="1" x14ac:dyDescent="0.2">
      <c r="A4" s="22" t="s">
        <v>1</v>
      </c>
    </row>
    <row r="5" spans="1:26" s="27" customFormat="1" ht="12.75" customHeight="1" x14ac:dyDescent="0.2">
      <c r="A5" s="57" t="s">
        <v>181</v>
      </c>
    </row>
    <row r="6" spans="1:26" s="27" customFormat="1" ht="11.25" customHeight="1" x14ac:dyDescent="0.2">
      <c r="A6" s="148" t="s">
        <v>316</v>
      </c>
      <c r="B6" s="148"/>
      <c r="C6" s="154">
        <v>2016</v>
      </c>
      <c r="D6" s="150"/>
      <c r="E6" s="154">
        <v>2017</v>
      </c>
      <c r="F6" s="150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55" t="s">
        <v>172</v>
      </c>
      <c r="D7" s="155" t="s">
        <v>173</v>
      </c>
      <c r="E7" s="155" t="s">
        <v>172</v>
      </c>
      <c r="F7" s="155" t="s">
        <v>173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55"/>
      <c r="D8" s="155"/>
      <c r="E8" s="155"/>
      <c r="F8" s="1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9">
        <v>770.75374062968137</v>
      </c>
      <c r="D9" s="119">
        <v>239.81316414828979</v>
      </c>
      <c r="E9" s="119">
        <v>907.37967534377196</v>
      </c>
      <c r="F9" s="119">
        <v>268.34259629074319</v>
      </c>
    </row>
    <row r="10" spans="1:26" ht="11.25" customHeight="1" x14ac:dyDescent="0.2">
      <c r="A10" s="138" t="s">
        <v>317</v>
      </c>
      <c r="B10" s="138"/>
      <c r="C10" s="118">
        <v>328.7381590439125</v>
      </c>
      <c r="D10" s="118">
        <v>191.02944175457779</v>
      </c>
      <c r="E10" s="118">
        <v>405.22131960453447</v>
      </c>
      <c r="F10" s="118">
        <v>211.32830515664631</v>
      </c>
    </row>
    <row r="11" spans="1:26" ht="11.25" customHeight="1" x14ac:dyDescent="0.2">
      <c r="A11" s="138" t="s">
        <v>318</v>
      </c>
      <c r="B11" s="138"/>
      <c r="C11" s="118">
        <v>37.544544092352062</v>
      </c>
      <c r="D11" s="118">
        <v>43.311295633148717</v>
      </c>
      <c r="E11" s="118">
        <v>44.008371265512238</v>
      </c>
      <c r="F11" s="118">
        <v>47.449267659918512</v>
      </c>
    </row>
    <row r="12" spans="1:26" s="27" customFormat="1" ht="11.25" customHeight="1" x14ac:dyDescent="0.2">
      <c r="A12" s="138" t="s">
        <v>319</v>
      </c>
      <c r="B12" s="138"/>
      <c r="C12" s="118">
        <v>404.47103749341687</v>
      </c>
      <c r="D12" s="118">
        <v>5.4724267605633763</v>
      </c>
      <c r="E12" s="118">
        <v>458.1499844737254</v>
      </c>
      <c r="F12" s="118">
        <v>9.5650234741783997</v>
      </c>
    </row>
    <row r="13" spans="1:26" s="27" customFormat="1" ht="11.25" customHeight="1" x14ac:dyDescent="0.2">
      <c r="A13" s="27" t="s">
        <v>609</v>
      </c>
      <c r="B13" s="12"/>
      <c r="C13" s="15"/>
      <c r="D13" s="15"/>
      <c r="E13" s="15"/>
      <c r="F13" s="15"/>
    </row>
    <row r="14" spans="1:26" s="27" customFormat="1" ht="11.25" customHeight="1" x14ac:dyDescent="0.2">
      <c r="A14" s="27" t="s">
        <v>401</v>
      </c>
    </row>
    <row r="17" spans="3:6" ht="11.25" customHeight="1" x14ac:dyDescent="0.2">
      <c r="C17" s="43"/>
      <c r="D17" s="43"/>
      <c r="E17" s="43"/>
      <c r="F17" s="43"/>
    </row>
    <row r="20" spans="3:6" ht="11.25" customHeight="1" x14ac:dyDescent="0.2">
      <c r="C20" s="49" t="s">
        <v>359</v>
      </c>
    </row>
  </sheetData>
  <mergeCells count="12">
    <mergeCell ref="A1:F1"/>
    <mergeCell ref="A12:B12"/>
    <mergeCell ref="A6:B8"/>
    <mergeCell ref="C6:D6"/>
    <mergeCell ref="E6:F6"/>
    <mergeCell ref="A9:B9"/>
    <mergeCell ref="A10:B10"/>
    <mergeCell ref="A11:B11"/>
    <mergeCell ref="C7:C8"/>
    <mergeCell ref="D7:D8"/>
    <mergeCell ref="E7:E8"/>
    <mergeCell ref="F7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11.140625" style="41" customWidth="1"/>
    <col min="3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137"/>
      <c r="E1" s="137"/>
      <c r="F1" s="137"/>
      <c r="G1" s="137"/>
      <c r="H1" s="44"/>
    </row>
    <row r="2" spans="1:26" ht="12.75" customHeight="1" x14ac:dyDescent="0.2"/>
    <row r="3" spans="1:26" ht="12.75" customHeight="1" x14ac:dyDescent="0.2">
      <c r="A3" s="25" t="s">
        <v>627</v>
      </c>
      <c r="G3" s="46" t="s">
        <v>347</v>
      </c>
    </row>
    <row r="4" spans="1:26" ht="12.75" customHeight="1" x14ac:dyDescent="0.2">
      <c r="A4" s="22" t="s">
        <v>601</v>
      </c>
      <c r="G4" s="55"/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0</v>
      </c>
      <c r="D6" s="150" t="s">
        <v>465</v>
      </c>
      <c r="E6" s="150"/>
      <c r="F6" s="150"/>
      <c r="G6" s="150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155" t="s">
        <v>466</v>
      </c>
      <c r="E7" s="141" t="s">
        <v>467</v>
      </c>
      <c r="F7" s="155" t="s">
        <v>468</v>
      </c>
      <c r="G7" s="155" t="s">
        <v>469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155"/>
      <c r="E8" s="141"/>
      <c r="F8" s="155"/>
      <c r="G8" s="1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17">
        <v>526726.34900999197</v>
      </c>
      <c r="D9" s="117">
        <v>399954.64980960521</v>
      </c>
      <c r="E9" s="117">
        <v>209142.9203422612</v>
      </c>
      <c r="F9" s="117">
        <v>169451.58478589071</v>
      </c>
      <c r="G9" s="117">
        <v>162159.04559844159</v>
      </c>
    </row>
    <row r="10" spans="1:26" ht="11.25" customHeight="1" x14ac:dyDescent="0.2">
      <c r="A10" s="138" t="s">
        <v>317</v>
      </c>
      <c r="B10" s="138"/>
      <c r="C10" s="117">
        <v>87520.4657570688</v>
      </c>
      <c r="D10" s="116">
        <v>78100.362320082888</v>
      </c>
      <c r="E10" s="116">
        <v>39805.426953730617</v>
      </c>
      <c r="F10" s="116">
        <v>17238.927471768089</v>
      </c>
      <c r="G10" s="116">
        <v>15760.346071463129</v>
      </c>
    </row>
    <row r="11" spans="1:26" ht="11.25" customHeight="1" x14ac:dyDescent="0.2">
      <c r="A11" s="138" t="s">
        <v>318</v>
      </c>
      <c r="B11" s="138"/>
      <c r="C11" s="117">
        <v>235123.95633869001</v>
      </c>
      <c r="D11" s="116">
        <v>183607.10170473449</v>
      </c>
      <c r="E11" s="116">
        <v>68640.130813047232</v>
      </c>
      <c r="F11" s="116">
        <v>81298.580388450864</v>
      </c>
      <c r="G11" s="116">
        <v>81558.859181643827</v>
      </c>
    </row>
    <row r="12" spans="1:26" s="27" customFormat="1" ht="11.25" customHeight="1" x14ac:dyDescent="0.2">
      <c r="A12" s="138" t="s">
        <v>319</v>
      </c>
      <c r="B12" s="138"/>
      <c r="C12" s="117">
        <v>204081.92691423421</v>
      </c>
      <c r="D12" s="116">
        <v>138247.18578478741</v>
      </c>
      <c r="E12" s="116">
        <v>100697.36257548349</v>
      </c>
      <c r="F12" s="116">
        <v>70914.076925671761</v>
      </c>
      <c r="G12" s="116">
        <v>64839.840345334422</v>
      </c>
    </row>
    <row r="13" spans="1:26" s="27" customFormat="1" ht="11.25" customHeight="1" x14ac:dyDescent="0.2">
      <c r="A13" s="26" t="s">
        <v>382</v>
      </c>
    </row>
    <row r="14" spans="1:26" ht="11.25" customHeight="1" x14ac:dyDescent="0.2">
      <c r="A14" s="26" t="s">
        <v>386</v>
      </c>
    </row>
    <row r="15" spans="1:26" ht="11.25" customHeight="1" x14ac:dyDescent="0.2">
      <c r="A15" s="41" t="s">
        <v>401</v>
      </c>
    </row>
    <row r="16" spans="1:26" ht="11.25" customHeight="1" x14ac:dyDescent="0.2">
      <c r="C16" s="42"/>
    </row>
    <row r="17" spans="3:7" ht="11.25" customHeight="1" x14ac:dyDescent="0.2">
      <c r="C17" s="43"/>
      <c r="D17" s="43"/>
      <c r="E17" s="43"/>
      <c r="F17" s="43"/>
      <c r="G17" s="43"/>
    </row>
    <row r="19" spans="3:7" ht="11.25" customHeight="1" x14ac:dyDescent="0.2">
      <c r="C19" s="49" t="s">
        <v>359</v>
      </c>
    </row>
  </sheetData>
  <mergeCells count="12">
    <mergeCell ref="A1:G1"/>
    <mergeCell ref="D6:G6"/>
    <mergeCell ref="A12:B12"/>
    <mergeCell ref="A9:B9"/>
    <mergeCell ref="A10:B10"/>
    <mergeCell ref="A11:B11"/>
    <mergeCell ref="A6:B8"/>
    <mergeCell ref="C6:C8"/>
    <mergeCell ref="D7:D8"/>
    <mergeCell ref="E7:E8"/>
    <mergeCell ref="F7:F8"/>
    <mergeCell ref="G7:G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V2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43.42578125" style="41" customWidth="1"/>
    <col min="3" max="3" width="23.42578125" style="41" customWidth="1"/>
    <col min="4" max="4" width="17.85546875" style="41" customWidth="1"/>
    <col min="5" max="16384" width="14.7109375" style="41"/>
  </cols>
  <sheetData>
    <row r="1" spans="1:22" ht="24.95" customHeight="1" x14ac:dyDescent="0.2">
      <c r="A1" s="137" t="s">
        <v>421</v>
      </c>
      <c r="B1" s="137"/>
      <c r="C1" s="137"/>
      <c r="D1" s="137"/>
      <c r="E1" s="44"/>
      <c r="F1" s="44"/>
      <c r="G1" s="44"/>
      <c r="H1" s="44"/>
    </row>
    <row r="2" spans="1:22" ht="12.75" customHeight="1" x14ac:dyDescent="0.2">
      <c r="A2" s="25" t="s">
        <v>628</v>
      </c>
      <c r="D2" s="46" t="s">
        <v>348</v>
      </c>
    </row>
    <row r="3" spans="1:22" ht="12.75" customHeight="1" x14ac:dyDescent="0.2">
      <c r="A3" s="22" t="s">
        <v>621</v>
      </c>
      <c r="D3" s="55"/>
    </row>
    <row r="4" spans="1:22" ht="12.75" customHeight="1" x14ac:dyDescent="0.2">
      <c r="A4" s="22" t="s">
        <v>1</v>
      </c>
    </row>
    <row r="5" spans="1:22" s="27" customFormat="1" ht="12.75" customHeight="1" x14ac:dyDescent="0.2">
      <c r="A5" s="57" t="s">
        <v>181</v>
      </c>
    </row>
    <row r="6" spans="1:22" s="27" customFormat="1" ht="11.25" customHeight="1" x14ac:dyDescent="0.2">
      <c r="A6" s="148" t="s">
        <v>316</v>
      </c>
      <c r="B6" s="148"/>
      <c r="C6" s="141">
        <v>2016</v>
      </c>
      <c r="D6" s="161">
        <v>2017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2" s="27" customFormat="1" ht="11.25" customHeight="1" x14ac:dyDescent="0.2">
      <c r="A7" s="148"/>
      <c r="B7" s="148"/>
      <c r="C7" s="141"/>
      <c r="D7" s="162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2" s="27" customFormat="1" ht="11.25" customHeight="1" x14ac:dyDescent="0.2">
      <c r="A8" s="148"/>
      <c r="B8" s="148"/>
      <c r="C8" s="141"/>
      <c r="D8" s="163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</row>
    <row r="9" spans="1:22" ht="11.25" customHeight="1" x14ac:dyDescent="0.2">
      <c r="A9" s="139" t="s">
        <v>0</v>
      </c>
      <c r="B9" s="139"/>
      <c r="C9" s="129">
        <v>3302.3603237705029</v>
      </c>
      <c r="D9" s="119">
        <v>4516.904666782254</v>
      </c>
    </row>
    <row r="10" spans="1:22" ht="11.25" customHeight="1" x14ac:dyDescent="0.2">
      <c r="A10" s="138" t="s">
        <v>317</v>
      </c>
      <c r="B10" s="138"/>
      <c r="C10" s="128">
        <v>1664.6100302577599</v>
      </c>
      <c r="D10" s="118">
        <v>2519.7033696914982</v>
      </c>
    </row>
    <row r="11" spans="1:22" ht="11.25" customHeight="1" x14ac:dyDescent="0.2">
      <c r="A11" s="138" t="s">
        <v>318</v>
      </c>
      <c r="B11" s="138"/>
      <c r="C11" s="128">
        <v>933.46860394583678</v>
      </c>
      <c r="D11" s="118">
        <v>967.6784153550368</v>
      </c>
    </row>
    <row r="12" spans="1:22" s="27" customFormat="1" ht="11.25" customHeight="1" x14ac:dyDescent="0.2">
      <c r="A12" s="138" t="s">
        <v>319</v>
      </c>
      <c r="B12" s="138"/>
      <c r="C12" s="128">
        <v>704.28168956690695</v>
      </c>
      <c r="D12" s="118">
        <v>1029.522881735714</v>
      </c>
    </row>
    <row r="13" spans="1:22" s="27" customFormat="1" ht="11.25" customHeight="1" x14ac:dyDescent="0.2">
      <c r="A13" s="27" t="s">
        <v>609</v>
      </c>
      <c r="B13" s="12"/>
      <c r="C13" s="108"/>
      <c r="D13" s="15"/>
    </row>
    <row r="14" spans="1:22" s="27" customFormat="1" ht="11.25" customHeight="1" x14ac:dyDescent="0.2">
      <c r="A14" s="27" t="s">
        <v>401</v>
      </c>
    </row>
    <row r="17" spans="3:4" ht="11.25" customHeight="1" x14ac:dyDescent="0.2">
      <c r="C17" s="43"/>
      <c r="D17" s="43"/>
    </row>
    <row r="20" spans="3:4" ht="11.25" customHeight="1" x14ac:dyDescent="0.2">
      <c r="C20" s="49" t="s">
        <v>359</v>
      </c>
    </row>
  </sheetData>
  <mergeCells count="8">
    <mergeCell ref="A1:D1"/>
    <mergeCell ref="A12:B12"/>
    <mergeCell ref="A9:B9"/>
    <mergeCell ref="A10:B10"/>
    <mergeCell ref="A11:B11"/>
    <mergeCell ref="A6:B8"/>
    <mergeCell ref="C6:C8"/>
    <mergeCell ref="D6:D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AB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65" customWidth="1"/>
    <col min="2" max="2" width="6.5703125" style="65" customWidth="1"/>
    <col min="3" max="3" width="8.7109375" style="41" customWidth="1"/>
    <col min="4" max="7" width="8.7109375" style="65" customWidth="1"/>
    <col min="8" max="8" width="14" style="65" customWidth="1"/>
    <col min="9" max="9" width="16" style="65" customWidth="1"/>
    <col min="10" max="10" width="14" style="65" customWidth="1"/>
    <col min="11" max="12" width="8.7109375" style="65" customWidth="1"/>
    <col min="13" max="13" width="14" style="65" customWidth="1"/>
    <col min="14" max="14" width="10" style="65" bestFit="1" customWidth="1"/>
    <col min="15" max="15" width="17" style="65" bestFit="1" customWidth="1"/>
    <col min="16" max="16" width="14" style="65" customWidth="1"/>
    <col min="17" max="17" width="9.5703125" style="65" customWidth="1"/>
    <col min="18" max="18" width="9.28515625" style="65" customWidth="1"/>
    <col min="19" max="19" width="9.7109375" style="65" customWidth="1"/>
    <col min="20" max="20" width="7.7109375" style="65" customWidth="1"/>
    <col min="21" max="16384" width="14.7109375" style="65"/>
  </cols>
  <sheetData>
    <row r="1" spans="1:28" ht="12.75" x14ac:dyDescent="0.2">
      <c r="A1" s="35" t="s">
        <v>421</v>
      </c>
      <c r="B1" s="35"/>
      <c r="C1" s="35"/>
      <c r="D1" s="64"/>
      <c r="E1" s="64"/>
      <c r="F1" s="64"/>
      <c r="G1" s="64"/>
      <c r="H1" s="64"/>
      <c r="K1" s="59"/>
    </row>
    <row r="2" spans="1:28" ht="12.75" customHeight="1" x14ac:dyDescent="0.2"/>
    <row r="3" spans="1:28" ht="12.75" customHeight="1" x14ac:dyDescent="0.2">
      <c r="A3" s="66" t="s">
        <v>495</v>
      </c>
      <c r="F3" s="67"/>
      <c r="H3" s="67"/>
      <c r="I3" s="67"/>
      <c r="R3" s="68" t="s">
        <v>73</v>
      </c>
    </row>
    <row r="4" spans="1:28" ht="12.75" customHeight="1" x14ac:dyDescent="0.2">
      <c r="A4" s="66" t="s">
        <v>602</v>
      </c>
      <c r="F4" s="67"/>
      <c r="H4" s="67"/>
      <c r="I4" s="67"/>
      <c r="J4" s="46"/>
    </row>
    <row r="5" spans="1:28" s="70" customFormat="1" ht="12.75" customHeight="1" x14ac:dyDescent="0.2">
      <c r="A5" s="69" t="s">
        <v>1</v>
      </c>
      <c r="C5" s="27"/>
      <c r="F5" s="71"/>
      <c r="H5" s="71"/>
      <c r="I5" s="71"/>
      <c r="J5" s="53"/>
    </row>
    <row r="6" spans="1:28" s="70" customFormat="1" ht="11.25" customHeight="1" x14ac:dyDescent="0.2">
      <c r="A6" s="148" t="s">
        <v>316</v>
      </c>
      <c r="B6" s="148"/>
      <c r="C6" s="141" t="s">
        <v>0</v>
      </c>
      <c r="D6" s="161" t="s">
        <v>175</v>
      </c>
      <c r="E6" s="167" t="s">
        <v>470</v>
      </c>
      <c r="F6" s="167"/>
      <c r="G6" s="167"/>
      <c r="H6" s="161" t="s">
        <v>426</v>
      </c>
      <c r="I6" s="161" t="s">
        <v>176</v>
      </c>
      <c r="J6" s="161" t="s">
        <v>177</v>
      </c>
      <c r="K6" s="167" t="s">
        <v>475</v>
      </c>
      <c r="L6" s="167"/>
      <c r="M6" s="168" t="s">
        <v>178</v>
      </c>
      <c r="N6" s="167" t="s">
        <v>471</v>
      </c>
      <c r="O6" s="167"/>
      <c r="P6" s="164" t="s">
        <v>179</v>
      </c>
      <c r="Q6" s="164" t="s">
        <v>180</v>
      </c>
      <c r="R6" s="164" t="s">
        <v>13</v>
      </c>
      <c r="U6" s="72"/>
      <c r="V6" s="72"/>
      <c r="W6" s="72"/>
      <c r="X6" s="72"/>
      <c r="Y6" s="72"/>
      <c r="Z6" s="72"/>
      <c r="AA6" s="72"/>
      <c r="AB6" s="72"/>
    </row>
    <row r="7" spans="1:28" s="70" customFormat="1" ht="11.25" customHeight="1" x14ac:dyDescent="0.2">
      <c r="A7" s="148"/>
      <c r="B7" s="148"/>
      <c r="C7" s="141"/>
      <c r="D7" s="162"/>
      <c r="E7" s="161" t="s">
        <v>472</v>
      </c>
      <c r="F7" s="161" t="s">
        <v>473</v>
      </c>
      <c r="G7" s="161" t="s">
        <v>474</v>
      </c>
      <c r="H7" s="162"/>
      <c r="I7" s="162"/>
      <c r="J7" s="162"/>
      <c r="K7" s="164" t="s">
        <v>476</v>
      </c>
      <c r="L7" s="164" t="s">
        <v>477</v>
      </c>
      <c r="M7" s="169"/>
      <c r="N7" s="164" t="s">
        <v>478</v>
      </c>
      <c r="O7" s="164" t="s">
        <v>479</v>
      </c>
      <c r="P7" s="165"/>
      <c r="Q7" s="165"/>
      <c r="R7" s="165"/>
      <c r="U7" s="72"/>
      <c r="V7" s="72"/>
      <c r="W7" s="72"/>
      <c r="X7" s="72"/>
      <c r="Y7" s="72"/>
      <c r="Z7" s="72"/>
      <c r="AA7" s="72"/>
      <c r="AB7" s="72"/>
    </row>
    <row r="8" spans="1:28" s="70" customFormat="1" ht="11.25" customHeight="1" x14ac:dyDescent="0.2">
      <c r="A8" s="148"/>
      <c r="B8" s="148"/>
      <c r="C8" s="141"/>
      <c r="D8" s="163"/>
      <c r="E8" s="162"/>
      <c r="F8" s="162"/>
      <c r="G8" s="162"/>
      <c r="H8" s="163"/>
      <c r="I8" s="163"/>
      <c r="J8" s="163"/>
      <c r="K8" s="166"/>
      <c r="L8" s="166"/>
      <c r="M8" s="170"/>
      <c r="N8" s="166"/>
      <c r="O8" s="166"/>
      <c r="P8" s="166"/>
      <c r="Q8" s="166"/>
      <c r="R8" s="166"/>
      <c r="U8" s="72"/>
      <c r="V8" s="72"/>
      <c r="W8" s="72"/>
      <c r="X8" s="72"/>
      <c r="Y8" s="72"/>
      <c r="Z8" s="72"/>
      <c r="AA8" s="72"/>
      <c r="AB8" s="72"/>
    </row>
    <row r="9" spans="1:28" ht="11.25" customHeight="1" x14ac:dyDescent="0.2">
      <c r="A9" s="139" t="s">
        <v>0</v>
      </c>
      <c r="B9" s="139"/>
      <c r="C9" s="130">
        <v>4169676.9999999781</v>
      </c>
      <c r="D9" s="130">
        <v>1114218.428186276</v>
      </c>
      <c r="E9" s="130">
        <v>110143.98597010379</v>
      </c>
      <c r="F9" s="130">
        <v>110940.40769822701</v>
      </c>
      <c r="G9" s="130">
        <v>211051.2898403513</v>
      </c>
      <c r="H9" s="130">
        <v>1077951.0483575561</v>
      </c>
      <c r="I9" s="130">
        <v>469609.91240338638</v>
      </c>
      <c r="J9" s="130">
        <v>1381078.9646467511</v>
      </c>
      <c r="K9" s="130">
        <v>1216919.902786568</v>
      </c>
      <c r="L9" s="130">
        <v>281862.74062530883</v>
      </c>
      <c r="M9" s="130">
        <v>1349174.6618623901</v>
      </c>
      <c r="N9" s="130">
        <v>1223182.7482521711</v>
      </c>
      <c r="O9" s="130">
        <v>296381.42915186379</v>
      </c>
      <c r="P9" s="130">
        <v>738201.7560780691</v>
      </c>
      <c r="Q9" s="130">
        <v>456288.37014305248</v>
      </c>
      <c r="R9" s="130">
        <v>266858.44160499831</v>
      </c>
    </row>
    <row r="10" spans="1:28" ht="11.25" customHeight="1" x14ac:dyDescent="0.2">
      <c r="A10" s="138" t="s">
        <v>317</v>
      </c>
      <c r="B10" s="138"/>
      <c r="C10" s="130">
        <v>521743.94414876192</v>
      </c>
      <c r="D10" s="131">
        <v>116142.2942023518</v>
      </c>
      <c r="E10" s="131">
        <v>12843.752046035181</v>
      </c>
      <c r="F10" s="131">
        <v>19171.1858221287</v>
      </c>
      <c r="G10" s="131">
        <v>27045.085211258742</v>
      </c>
      <c r="H10" s="131">
        <v>180593.09049690951</v>
      </c>
      <c r="I10" s="131">
        <v>63182.043585894433</v>
      </c>
      <c r="J10" s="131">
        <v>109469.8828422833</v>
      </c>
      <c r="K10" s="131">
        <v>120786.40230401359</v>
      </c>
      <c r="L10" s="131">
        <v>30384.016202870491</v>
      </c>
      <c r="M10" s="131">
        <v>208364.2851150762</v>
      </c>
      <c r="N10" s="131">
        <v>176973.4854488034</v>
      </c>
      <c r="O10" s="131">
        <v>17628.221261307532</v>
      </c>
      <c r="P10" s="131">
        <v>86433.659291346965</v>
      </c>
      <c r="Q10" s="131">
        <v>32053.601346042931</v>
      </c>
      <c r="R10" s="131">
        <v>48380.417215645073</v>
      </c>
    </row>
    <row r="11" spans="1:28" ht="11.25" customHeight="1" x14ac:dyDescent="0.2">
      <c r="A11" s="138" t="s">
        <v>318</v>
      </c>
      <c r="B11" s="138"/>
      <c r="C11" s="130">
        <v>2141938.379516975</v>
      </c>
      <c r="D11" s="131">
        <v>581383.56981440447</v>
      </c>
      <c r="E11" s="131">
        <v>49197.513751498998</v>
      </c>
      <c r="F11" s="131">
        <v>45320.932785544734</v>
      </c>
      <c r="G11" s="131">
        <v>123895.5263091602</v>
      </c>
      <c r="H11" s="131">
        <v>544502.53254413791</v>
      </c>
      <c r="I11" s="131">
        <v>218592.97722931899</v>
      </c>
      <c r="J11" s="131">
        <v>823412.36344845453</v>
      </c>
      <c r="K11" s="131">
        <v>612359.32962754148</v>
      </c>
      <c r="L11" s="131">
        <v>143918.6104601814</v>
      </c>
      <c r="M11" s="131">
        <v>760356.11003068346</v>
      </c>
      <c r="N11" s="131">
        <v>639256.21216124098</v>
      </c>
      <c r="O11" s="131">
        <v>154264.3562705997</v>
      </c>
      <c r="P11" s="131">
        <v>362183.57373412338</v>
      </c>
      <c r="Q11" s="131">
        <v>226175.1327457579</v>
      </c>
      <c r="R11" s="131">
        <v>157386.88851305889</v>
      </c>
    </row>
    <row r="12" spans="1:28" s="70" customFormat="1" ht="11.25" customHeight="1" x14ac:dyDescent="0.2">
      <c r="A12" s="138" t="s">
        <v>319</v>
      </c>
      <c r="B12" s="138"/>
      <c r="C12" s="130">
        <v>1505994.6763341669</v>
      </c>
      <c r="D12" s="131">
        <v>416692.56416953233</v>
      </c>
      <c r="E12" s="131">
        <v>48102.720172569643</v>
      </c>
      <c r="F12" s="131">
        <v>46448.289090553473</v>
      </c>
      <c r="G12" s="131">
        <v>60110.678319932456</v>
      </c>
      <c r="H12" s="131">
        <v>352855.4253165244</v>
      </c>
      <c r="I12" s="131">
        <v>187834.89158817139</v>
      </c>
      <c r="J12" s="131">
        <v>448196.71835602447</v>
      </c>
      <c r="K12" s="131">
        <v>483774.1708550335</v>
      </c>
      <c r="L12" s="131">
        <v>107560.1139622551</v>
      </c>
      <c r="M12" s="131">
        <v>380454.26671665441</v>
      </c>
      <c r="N12" s="131">
        <v>406953.0506421426</v>
      </c>
      <c r="O12" s="131">
        <v>124488.8516199569</v>
      </c>
      <c r="P12" s="131">
        <v>289584.52305259998</v>
      </c>
      <c r="Q12" s="131">
        <v>198059.63605125109</v>
      </c>
      <c r="R12" s="131">
        <v>61091.135876294429</v>
      </c>
    </row>
    <row r="13" spans="1:28" s="70" customFormat="1" ht="11.25" customHeight="1" x14ac:dyDescent="0.2">
      <c r="A13" s="70" t="s">
        <v>382</v>
      </c>
      <c r="C13" s="27"/>
    </row>
    <row r="14" spans="1:28" ht="11.25" customHeight="1" x14ac:dyDescent="0.2">
      <c r="A14" s="65" t="s">
        <v>383</v>
      </c>
    </row>
    <row r="15" spans="1:28" ht="11.25" customHeight="1" x14ac:dyDescent="0.2">
      <c r="A15" s="41" t="s">
        <v>401</v>
      </c>
      <c r="K15" s="41"/>
    </row>
    <row r="17" spans="3:20" ht="11.25" customHeight="1" x14ac:dyDescent="0.2">
      <c r="D17" s="41"/>
      <c r="E17" s="41"/>
      <c r="F17" s="41"/>
      <c r="G17" s="41"/>
      <c r="H17" s="41"/>
      <c r="I17" s="41"/>
      <c r="J17" s="41"/>
      <c r="M17" s="41"/>
      <c r="N17" s="41"/>
      <c r="O17" s="41"/>
      <c r="P17" s="41"/>
      <c r="Q17" s="41"/>
      <c r="R17" s="41"/>
      <c r="S17" s="41"/>
      <c r="T17" s="41"/>
    </row>
    <row r="18" spans="3:20" ht="11.25" customHeight="1" x14ac:dyDescent="0.2">
      <c r="C18" s="43"/>
      <c r="D18" s="43"/>
      <c r="E18" s="43"/>
      <c r="F18" s="43"/>
      <c r="G18" s="43"/>
      <c r="H18" s="43"/>
      <c r="I18" s="43"/>
      <c r="J18" s="43"/>
      <c r="M18" s="43"/>
      <c r="N18" s="43"/>
      <c r="O18" s="43"/>
      <c r="P18" s="43"/>
      <c r="Q18" s="43"/>
      <c r="R18" s="43"/>
      <c r="S18" s="43"/>
      <c r="T18" s="43"/>
    </row>
    <row r="19" spans="3:20" ht="11.25" customHeight="1" x14ac:dyDescent="0.2">
      <c r="C19" s="49" t="s">
        <v>359</v>
      </c>
    </row>
  </sheetData>
  <mergeCells count="24">
    <mergeCell ref="G7:G8"/>
    <mergeCell ref="K6:L6"/>
    <mergeCell ref="N6:O6"/>
    <mergeCell ref="K7:K8"/>
    <mergeCell ref="L7:L8"/>
    <mergeCell ref="M6:M8"/>
    <mergeCell ref="N7:N8"/>
    <mergeCell ref="O7:O8"/>
    <mergeCell ref="P6:P8"/>
    <mergeCell ref="Q6:Q8"/>
    <mergeCell ref="R6:R8"/>
    <mergeCell ref="A12:B12"/>
    <mergeCell ref="A6:B8"/>
    <mergeCell ref="C6:C8"/>
    <mergeCell ref="D6:D8"/>
    <mergeCell ref="H6:H8"/>
    <mergeCell ref="I6:I8"/>
    <mergeCell ref="A9:B9"/>
    <mergeCell ref="A10:B10"/>
    <mergeCell ref="A11:B11"/>
    <mergeCell ref="E6:G6"/>
    <mergeCell ref="J6:J8"/>
    <mergeCell ref="E7:E8"/>
    <mergeCell ref="F7:F8"/>
  </mergeCells>
  <hyperlinks>
    <hyperlink ref="C19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AB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0" customWidth="1"/>
    <col min="2" max="2" width="10.7109375" style="40" customWidth="1"/>
    <col min="3" max="3" width="15.7109375" style="41" customWidth="1"/>
    <col min="4" max="15" width="15.7109375" style="40" customWidth="1"/>
    <col min="16" max="16" width="16.7109375" style="40" customWidth="1"/>
    <col min="17" max="17" width="16.42578125" style="40" customWidth="1"/>
    <col min="18" max="16384" width="14.7109375" style="40"/>
  </cols>
  <sheetData>
    <row r="1" spans="1:28" ht="12.75" x14ac:dyDescent="0.2">
      <c r="A1" s="35" t="s">
        <v>421</v>
      </c>
      <c r="B1" s="35"/>
      <c r="C1" s="35"/>
      <c r="D1" s="58"/>
      <c r="E1" s="58"/>
      <c r="F1" s="58"/>
      <c r="G1" s="58"/>
      <c r="H1" s="58"/>
      <c r="J1" s="59"/>
    </row>
    <row r="2" spans="1:28" ht="12.75" customHeight="1" x14ac:dyDescent="0.2"/>
    <row r="3" spans="1:28" ht="12.75" customHeight="1" x14ac:dyDescent="0.2">
      <c r="A3" s="25" t="s">
        <v>603</v>
      </c>
      <c r="F3" s="60"/>
      <c r="H3" s="60"/>
      <c r="O3" s="61" t="s">
        <v>87</v>
      </c>
    </row>
    <row r="4" spans="1:28" ht="12.75" customHeight="1" x14ac:dyDescent="0.2">
      <c r="A4" s="25" t="s">
        <v>602</v>
      </c>
      <c r="E4" s="62"/>
      <c r="F4" s="60"/>
      <c r="H4" s="60"/>
      <c r="I4" s="46"/>
    </row>
    <row r="5" spans="1:28" s="13" customFormat="1" ht="12.75" customHeight="1" x14ac:dyDescent="0.2">
      <c r="A5" s="24" t="s">
        <v>1</v>
      </c>
      <c r="C5" s="27"/>
    </row>
    <row r="6" spans="1:28" s="13" customFormat="1" ht="43.5" customHeight="1" x14ac:dyDescent="0.2">
      <c r="A6" s="148" t="s">
        <v>316</v>
      </c>
      <c r="B6" s="148"/>
      <c r="C6" s="141" t="s">
        <v>0</v>
      </c>
      <c r="D6" s="161" t="s">
        <v>65</v>
      </c>
      <c r="E6" s="161" t="s">
        <v>427</v>
      </c>
      <c r="F6" s="161" t="s">
        <v>66</v>
      </c>
      <c r="G6" s="161" t="s">
        <v>67</v>
      </c>
      <c r="H6" s="161" t="s">
        <v>68</v>
      </c>
      <c r="I6" s="161" t="s">
        <v>373</v>
      </c>
      <c r="J6" s="161" t="s">
        <v>69</v>
      </c>
      <c r="K6" s="161" t="s">
        <v>70</v>
      </c>
      <c r="L6" s="161" t="s">
        <v>71</v>
      </c>
      <c r="M6" s="161" t="s">
        <v>374</v>
      </c>
      <c r="N6" s="161" t="s">
        <v>72</v>
      </c>
      <c r="O6" s="161" t="s">
        <v>13</v>
      </c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13" customFormat="1" ht="43.5" customHeight="1" x14ac:dyDescent="0.2">
      <c r="A7" s="148"/>
      <c r="B7" s="148"/>
      <c r="C7" s="14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s="13" customFormat="1" ht="43.5" customHeight="1" x14ac:dyDescent="0.2">
      <c r="A8" s="148"/>
      <c r="B8" s="148"/>
      <c r="C8" s="141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</row>
    <row r="9" spans="1:28" ht="11.25" customHeight="1" x14ac:dyDescent="0.2">
      <c r="A9" s="139" t="s">
        <v>0</v>
      </c>
      <c r="B9" s="139"/>
      <c r="C9" s="130">
        <v>4169676.9999999781</v>
      </c>
      <c r="D9" s="130">
        <v>529419.23138475174</v>
      </c>
      <c r="E9" s="130">
        <v>373720.02351508208</v>
      </c>
      <c r="F9" s="130">
        <v>65384.08069783893</v>
      </c>
      <c r="G9" s="130">
        <v>402788.89722317958</v>
      </c>
      <c r="H9" s="130">
        <v>356222.10581175197</v>
      </c>
      <c r="I9" s="130">
        <v>87977.279445912805</v>
      </c>
      <c r="J9" s="130">
        <v>26085.11440437672</v>
      </c>
      <c r="K9" s="130">
        <v>4440.3178106594041</v>
      </c>
      <c r="L9" s="130">
        <v>86570.014172197421</v>
      </c>
      <c r="M9" s="130">
        <v>70097.145906289195</v>
      </c>
      <c r="N9" s="130">
        <v>2160908.0600783969</v>
      </c>
      <c r="O9" s="130">
        <v>6064.7295495359976</v>
      </c>
    </row>
    <row r="10" spans="1:28" ht="11.25" customHeight="1" x14ac:dyDescent="0.2">
      <c r="A10" s="138" t="s">
        <v>317</v>
      </c>
      <c r="B10" s="138"/>
      <c r="C10" s="130">
        <v>521743.94414876192</v>
      </c>
      <c r="D10" s="131">
        <v>43999.342649320242</v>
      </c>
      <c r="E10" s="131">
        <v>54391.616072146448</v>
      </c>
      <c r="F10" s="131">
        <v>7685.4509531138701</v>
      </c>
      <c r="G10" s="131">
        <v>32981.478183460888</v>
      </c>
      <c r="H10" s="131">
        <v>25148.730708879681</v>
      </c>
      <c r="I10" s="131">
        <v>17867.24494599325</v>
      </c>
      <c r="J10" s="131">
        <v>5634.03299069063</v>
      </c>
      <c r="K10" s="131">
        <v>384.68749905221551</v>
      </c>
      <c r="L10" s="131">
        <v>6920.0723013370207</v>
      </c>
      <c r="M10" s="131">
        <v>5201.7945218183022</v>
      </c>
      <c r="N10" s="131">
        <v>320411.05916110059</v>
      </c>
      <c r="O10" s="131">
        <v>1118.434161847395</v>
      </c>
    </row>
    <row r="11" spans="1:28" ht="11.25" customHeight="1" x14ac:dyDescent="0.2">
      <c r="A11" s="138" t="s">
        <v>318</v>
      </c>
      <c r="B11" s="138"/>
      <c r="C11" s="130">
        <v>2141938.379516975</v>
      </c>
      <c r="D11" s="131">
        <v>284764.42193127499</v>
      </c>
      <c r="E11" s="131">
        <v>205091.66291109991</v>
      </c>
      <c r="F11" s="131">
        <v>20263.555041315049</v>
      </c>
      <c r="G11" s="131">
        <v>188154.15098690931</v>
      </c>
      <c r="H11" s="131">
        <v>172464.41531198419</v>
      </c>
      <c r="I11" s="131">
        <v>31922.845096237819</v>
      </c>
      <c r="J11" s="131">
        <v>16348.92984839661</v>
      </c>
      <c r="K11" s="131">
        <v>3592.625869155805</v>
      </c>
      <c r="L11" s="131">
        <v>40402.095383861357</v>
      </c>
      <c r="M11" s="131">
        <v>41121.50440686298</v>
      </c>
      <c r="N11" s="131">
        <v>1135128.4199809581</v>
      </c>
      <c r="O11" s="131">
        <v>2683.7527489952658</v>
      </c>
    </row>
    <row r="12" spans="1:28" s="13" customFormat="1" ht="11.25" customHeight="1" x14ac:dyDescent="0.2">
      <c r="A12" s="138" t="s">
        <v>319</v>
      </c>
      <c r="B12" s="138"/>
      <c r="C12" s="130">
        <v>1505994.6763341669</v>
      </c>
      <c r="D12" s="131">
        <v>200655.46680415919</v>
      </c>
      <c r="E12" s="131">
        <v>114236.7445318353</v>
      </c>
      <c r="F12" s="131">
        <v>37435.074703409991</v>
      </c>
      <c r="G12" s="131">
        <v>181653.26805280501</v>
      </c>
      <c r="H12" s="131">
        <v>158608.95979088789</v>
      </c>
      <c r="I12" s="131">
        <v>38187.189403681681</v>
      </c>
      <c r="J12" s="131">
        <v>4102.1515652894996</v>
      </c>
      <c r="K12" s="131">
        <v>463.00444245138698</v>
      </c>
      <c r="L12" s="131">
        <v>39247.846486998897</v>
      </c>
      <c r="M12" s="131">
        <v>23773.846977607809</v>
      </c>
      <c r="N12" s="131">
        <v>705368.58093634341</v>
      </c>
      <c r="O12" s="131">
        <v>2262.5426386933391</v>
      </c>
    </row>
    <row r="13" spans="1:28" s="13" customFormat="1" ht="11.25" customHeight="1" x14ac:dyDescent="0.2">
      <c r="A13" s="27" t="s">
        <v>393</v>
      </c>
      <c r="C13" s="27"/>
      <c r="J13" s="27"/>
    </row>
    <row r="14" spans="1:28" ht="11.25" customHeight="1" x14ac:dyDescent="0.2">
      <c r="A14" s="41" t="s">
        <v>401</v>
      </c>
      <c r="J14" s="41"/>
    </row>
    <row r="15" spans="1:28" ht="11.25" customHeight="1" x14ac:dyDescent="0.2">
      <c r="D15" s="54"/>
      <c r="E15" s="54"/>
      <c r="F15" s="54"/>
      <c r="G15" s="54"/>
      <c r="H15" s="54"/>
      <c r="I15" s="54"/>
      <c r="K15" s="54"/>
      <c r="L15" s="54"/>
      <c r="M15" s="54"/>
      <c r="N15" s="54"/>
      <c r="O15" s="54"/>
      <c r="P15" s="54"/>
      <c r="Q15" s="54"/>
    </row>
    <row r="16" spans="1:28" ht="11.25" customHeight="1" x14ac:dyDescent="0.2">
      <c r="C16" s="43"/>
      <c r="D16" s="43"/>
      <c r="E16" s="43"/>
      <c r="F16" s="43"/>
      <c r="G16" s="43"/>
      <c r="H16" s="43"/>
      <c r="I16" s="43"/>
      <c r="K16" s="43"/>
      <c r="L16" s="43"/>
      <c r="M16" s="43"/>
      <c r="N16" s="43"/>
      <c r="O16" s="43"/>
      <c r="P16" s="43"/>
      <c r="Q16" s="43"/>
    </row>
    <row r="19" spans="3:3" ht="11.25" customHeight="1" x14ac:dyDescent="0.2">
      <c r="C19" s="49" t="s">
        <v>359</v>
      </c>
    </row>
  </sheetData>
  <mergeCells count="18">
    <mergeCell ref="M6:M8"/>
    <mergeCell ref="N6:N8"/>
    <mergeCell ref="O6:O8"/>
    <mergeCell ref="H6:H8"/>
    <mergeCell ref="I6:I8"/>
    <mergeCell ref="J6:J8"/>
    <mergeCell ref="K6:K8"/>
    <mergeCell ref="L6:L8"/>
    <mergeCell ref="C6:C8"/>
    <mergeCell ref="D6:D8"/>
    <mergeCell ref="E6:E8"/>
    <mergeCell ref="F6:F8"/>
    <mergeCell ref="G6:G8"/>
    <mergeCell ref="A9:B9"/>
    <mergeCell ref="A10:B10"/>
    <mergeCell ref="A11:B11"/>
    <mergeCell ref="A12:B12"/>
    <mergeCell ref="A6:B8"/>
  </mergeCells>
  <hyperlinks>
    <hyperlink ref="C19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3" style="41" customWidth="1"/>
    <col min="3" max="3" width="21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>
      <c r="A2" s="22" t="s">
        <v>349</v>
      </c>
      <c r="C2" s="55" t="s">
        <v>287</v>
      </c>
    </row>
    <row r="3" spans="1:26" ht="12.75" customHeight="1" x14ac:dyDescent="0.2">
      <c r="A3" s="22" t="s">
        <v>604</v>
      </c>
    </row>
    <row r="4" spans="1:26" ht="12.75" customHeight="1" x14ac:dyDescent="0.2">
      <c r="A4" s="22" t="s">
        <v>1</v>
      </c>
    </row>
    <row r="5" spans="1:26" s="27" customFormat="1" ht="12.75" customHeight="1" x14ac:dyDescent="0.2">
      <c r="A5" s="57" t="s">
        <v>181</v>
      </c>
    </row>
    <row r="6" spans="1:26" s="27" customFormat="1" ht="20.100000000000001" customHeight="1" x14ac:dyDescent="0.2">
      <c r="A6" s="148" t="s">
        <v>316</v>
      </c>
      <c r="B6" s="148"/>
      <c r="C6" s="141" t="s">
        <v>74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20.100000000000001" customHeight="1" x14ac:dyDescent="0.2">
      <c r="A7" s="148"/>
      <c r="B7" s="148"/>
      <c r="C7" s="14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20.100000000000001" customHeight="1" x14ac:dyDescent="0.2">
      <c r="A8" s="148"/>
      <c r="B8" s="148"/>
      <c r="C8" s="14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29">
        <v>8045.254485104786</v>
      </c>
    </row>
    <row r="10" spans="1:26" ht="11.25" customHeight="1" x14ac:dyDescent="0.2">
      <c r="A10" s="138" t="s">
        <v>317</v>
      </c>
      <c r="B10" s="138"/>
      <c r="C10" s="128">
        <v>1823.5685651642609</v>
      </c>
    </row>
    <row r="11" spans="1:26" ht="11.25" customHeight="1" x14ac:dyDescent="0.2">
      <c r="A11" s="138" t="s">
        <v>318</v>
      </c>
      <c r="B11" s="138"/>
      <c r="C11" s="128">
        <v>3888.138929971125</v>
      </c>
    </row>
    <row r="12" spans="1:26" s="27" customFormat="1" ht="11.25" customHeight="1" x14ac:dyDescent="0.2">
      <c r="A12" s="138" t="s">
        <v>319</v>
      </c>
      <c r="B12" s="138"/>
      <c r="C12" s="128">
        <v>2333.5469899694222</v>
      </c>
    </row>
    <row r="13" spans="1:26" s="27" customFormat="1" ht="11.25" customHeight="1" x14ac:dyDescent="0.2">
      <c r="A13" s="27" t="s">
        <v>401</v>
      </c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Z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7109375" style="41" customWidth="1"/>
    <col min="2" max="2" width="69.140625" style="41" customWidth="1"/>
    <col min="3" max="3" width="15.7109375" style="41" customWidth="1"/>
    <col min="4" max="16384" width="14.7109375" style="41"/>
  </cols>
  <sheetData>
    <row r="1" spans="1:26" ht="24.95" customHeight="1" x14ac:dyDescent="0.2">
      <c r="A1" s="137" t="s">
        <v>421</v>
      </c>
      <c r="B1" s="137"/>
      <c r="C1" s="137"/>
      <c r="D1" s="44"/>
      <c r="E1" s="44"/>
      <c r="F1" s="44"/>
      <c r="G1" s="44"/>
      <c r="H1" s="44"/>
    </row>
    <row r="2" spans="1:26" ht="12.75" customHeight="1" x14ac:dyDescent="0.2"/>
    <row r="3" spans="1:26" ht="12.75" customHeight="1" x14ac:dyDescent="0.2">
      <c r="A3" s="22" t="s">
        <v>605</v>
      </c>
      <c r="C3" s="46" t="s">
        <v>288</v>
      </c>
    </row>
    <row r="4" spans="1:26" ht="12.75" customHeight="1" x14ac:dyDescent="0.2">
      <c r="A4" s="22" t="s">
        <v>606</v>
      </c>
      <c r="C4" s="55"/>
    </row>
    <row r="5" spans="1:26" s="27" customFormat="1" ht="12.75" customHeight="1" x14ac:dyDescent="0.2">
      <c r="A5" s="51" t="s">
        <v>1</v>
      </c>
    </row>
    <row r="6" spans="1:26" s="27" customFormat="1" ht="11.25" customHeight="1" x14ac:dyDescent="0.2">
      <c r="A6" s="148" t="s">
        <v>316</v>
      </c>
      <c r="B6" s="148"/>
      <c r="C6" s="141" t="s">
        <v>86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27" customFormat="1" ht="11.25" customHeight="1" x14ac:dyDescent="0.2">
      <c r="A7" s="148"/>
      <c r="B7" s="148"/>
      <c r="C7" s="14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27" customFormat="1" ht="11.25" customHeight="1" x14ac:dyDescent="0.2">
      <c r="A8" s="148"/>
      <c r="B8" s="148"/>
      <c r="C8" s="14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139" t="s">
        <v>0</v>
      </c>
      <c r="B9" s="139"/>
      <c r="C9" s="130">
        <v>6.1594042532636752</v>
      </c>
    </row>
    <row r="10" spans="1:26" ht="11.25" customHeight="1" x14ac:dyDescent="0.2">
      <c r="A10" s="138" t="s">
        <v>317</v>
      </c>
      <c r="B10" s="138"/>
      <c r="C10" s="131">
        <v>7.0417600430919789</v>
      </c>
    </row>
    <row r="11" spans="1:26" ht="11.25" customHeight="1" x14ac:dyDescent="0.2">
      <c r="A11" s="138" t="s">
        <v>318</v>
      </c>
      <c r="B11" s="138"/>
      <c r="C11" s="131">
        <v>4.9572892585191743</v>
      </c>
    </row>
    <row r="12" spans="1:26" s="27" customFormat="1" ht="11.25" customHeight="1" x14ac:dyDescent="0.2">
      <c r="A12" s="138" t="s">
        <v>319</v>
      </c>
      <c r="B12" s="138"/>
      <c r="C12" s="131">
        <v>7.5634546706637096</v>
      </c>
    </row>
    <row r="13" spans="1:26" s="27" customFormat="1" ht="11.25" customHeight="1" x14ac:dyDescent="0.2">
      <c r="A13" s="27" t="s">
        <v>401</v>
      </c>
    </row>
    <row r="15" spans="1:26" ht="11.25" customHeight="1" x14ac:dyDescent="0.2">
      <c r="C15" s="54"/>
    </row>
    <row r="16" spans="1:26" ht="11.25" customHeight="1" x14ac:dyDescent="0.2">
      <c r="C16" s="43"/>
    </row>
    <row r="19" spans="3:3" ht="11.25" customHeight="1" x14ac:dyDescent="0.2">
      <c r="C19" s="49" t="s">
        <v>359</v>
      </c>
    </row>
  </sheetData>
  <mergeCells count="7">
    <mergeCell ref="A1:C1"/>
    <mergeCell ref="A12:B12"/>
    <mergeCell ref="A9:B9"/>
    <mergeCell ref="A10:B10"/>
    <mergeCell ref="A11:B11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Q19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2" width="5.7109375" style="41" customWidth="1"/>
    <col min="3" max="3" width="12.7109375" style="41" customWidth="1"/>
    <col min="4" max="5" width="15.7109375" style="41" customWidth="1"/>
    <col min="6" max="7" width="14.7109375" style="41" customWidth="1"/>
    <col min="8" max="9" width="12.7109375" style="41" customWidth="1"/>
    <col min="10" max="10" width="12" style="41" customWidth="1"/>
    <col min="11" max="16384" width="14.7109375" style="41"/>
  </cols>
  <sheetData>
    <row r="1" spans="1:17" ht="12.75" x14ac:dyDescent="0.2">
      <c r="A1" s="35" t="s">
        <v>421</v>
      </c>
      <c r="B1" s="35"/>
      <c r="C1" s="35"/>
      <c r="D1" s="44"/>
      <c r="E1" s="44"/>
      <c r="F1" s="44"/>
      <c r="G1" s="44"/>
      <c r="H1" s="44"/>
    </row>
    <row r="2" spans="1:17" ht="12.75" customHeight="1" x14ac:dyDescent="0.2"/>
    <row r="3" spans="1:17" ht="12.75" customHeight="1" x14ac:dyDescent="0.2">
      <c r="A3" s="22" t="s">
        <v>607</v>
      </c>
      <c r="F3" s="50"/>
      <c r="G3" s="50"/>
      <c r="Q3" s="46" t="s">
        <v>289</v>
      </c>
    </row>
    <row r="4" spans="1:17" ht="12.75" customHeight="1" x14ac:dyDescent="0.2">
      <c r="A4" s="22" t="s">
        <v>1</v>
      </c>
      <c r="F4" s="50"/>
      <c r="G4" s="50"/>
      <c r="J4" s="46"/>
    </row>
    <row r="5" spans="1:17" s="27" customFormat="1" ht="12.75" customHeight="1" x14ac:dyDescent="0.2">
      <c r="A5" s="51"/>
      <c r="F5" s="52"/>
      <c r="G5" s="52"/>
      <c r="J5" s="53"/>
    </row>
    <row r="6" spans="1:17" s="27" customFormat="1" ht="11.25" customHeight="1" x14ac:dyDescent="0.2">
      <c r="A6" s="148" t="s">
        <v>316</v>
      </c>
      <c r="B6" s="148"/>
      <c r="C6" s="141" t="s">
        <v>0</v>
      </c>
      <c r="D6" s="150" t="s">
        <v>291</v>
      </c>
      <c r="E6" s="150"/>
      <c r="F6" s="150"/>
      <c r="G6" s="150"/>
      <c r="H6" s="150"/>
      <c r="I6" s="150"/>
      <c r="J6" s="150"/>
      <c r="K6" s="150" t="s">
        <v>75</v>
      </c>
      <c r="L6" s="150"/>
      <c r="M6" s="150"/>
      <c r="N6" s="150"/>
      <c r="O6" s="150"/>
      <c r="P6" s="150"/>
      <c r="Q6" s="150"/>
    </row>
    <row r="7" spans="1:17" s="27" customFormat="1" ht="35.25" customHeight="1" x14ac:dyDescent="0.2">
      <c r="A7" s="148"/>
      <c r="B7" s="148"/>
      <c r="C7" s="141"/>
      <c r="D7" s="151" t="s">
        <v>384</v>
      </c>
      <c r="E7" s="151" t="s">
        <v>76</v>
      </c>
      <c r="F7" s="151" t="s">
        <v>428</v>
      </c>
      <c r="G7" s="151" t="s">
        <v>290</v>
      </c>
      <c r="H7" s="151" t="s">
        <v>77</v>
      </c>
      <c r="I7" s="151" t="s">
        <v>78</v>
      </c>
      <c r="J7" s="151" t="s">
        <v>13</v>
      </c>
      <c r="K7" s="151" t="s">
        <v>384</v>
      </c>
      <c r="L7" s="151" t="s">
        <v>76</v>
      </c>
      <c r="M7" s="151" t="s">
        <v>428</v>
      </c>
      <c r="N7" s="151" t="s">
        <v>290</v>
      </c>
      <c r="O7" s="151" t="s">
        <v>77</v>
      </c>
      <c r="P7" s="151" t="s">
        <v>78</v>
      </c>
      <c r="Q7" s="151" t="s">
        <v>13</v>
      </c>
    </row>
    <row r="8" spans="1:17" s="27" customFormat="1" ht="35.25" customHeight="1" x14ac:dyDescent="0.2">
      <c r="A8" s="148"/>
      <c r="B8" s="148"/>
      <c r="C8" s="14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</row>
    <row r="9" spans="1:17" ht="11.25" customHeight="1" x14ac:dyDescent="0.2">
      <c r="A9" s="139" t="s">
        <v>0</v>
      </c>
      <c r="B9" s="139"/>
      <c r="C9" s="130">
        <v>4169676.9999999781</v>
      </c>
      <c r="D9" s="130">
        <v>1362038.1778873431</v>
      </c>
      <c r="E9" s="130">
        <v>1631372.3479562439</v>
      </c>
      <c r="F9" s="130">
        <v>130630.5282252904</v>
      </c>
      <c r="G9" s="130">
        <v>115755.2640747838</v>
      </c>
      <c r="H9" s="130">
        <v>793022.11423863983</v>
      </c>
      <c r="I9" s="130">
        <v>134752.6071698303</v>
      </c>
      <c r="J9" s="130">
        <v>2105.960447828093</v>
      </c>
      <c r="K9" s="133">
        <v>877341.03846728592</v>
      </c>
      <c r="L9" s="133">
        <v>2100439.3352190428</v>
      </c>
      <c r="M9" s="133">
        <v>184476.85036750729</v>
      </c>
      <c r="N9" s="133">
        <v>135611.61025320349</v>
      </c>
      <c r="O9" s="133">
        <v>756687.19484998495</v>
      </c>
      <c r="P9" s="133">
        <v>113966.4631951053</v>
      </c>
      <c r="Q9" s="133">
        <v>1154.507647830995</v>
      </c>
    </row>
    <row r="10" spans="1:17" ht="11.25" customHeight="1" x14ac:dyDescent="0.2">
      <c r="A10" s="138" t="s">
        <v>317</v>
      </c>
      <c r="B10" s="138"/>
      <c r="C10" s="130">
        <v>521743.94414876192</v>
      </c>
      <c r="D10" s="131">
        <v>120642.42584906489</v>
      </c>
      <c r="E10" s="131">
        <v>201003.69043846431</v>
      </c>
      <c r="F10" s="131">
        <v>21141.395615806479</v>
      </c>
      <c r="G10" s="131">
        <v>16186.20432569002</v>
      </c>
      <c r="H10" s="131">
        <v>129723.4749415876</v>
      </c>
      <c r="I10" s="131">
        <v>32849.895189386029</v>
      </c>
      <c r="J10" s="131">
        <v>196.85778876078169</v>
      </c>
      <c r="K10" s="132">
        <v>85747.303075838892</v>
      </c>
      <c r="L10" s="132">
        <v>243701.37517621071</v>
      </c>
      <c r="M10" s="132">
        <v>27171.882189339041</v>
      </c>
      <c r="N10" s="132">
        <v>18316.796892921371</v>
      </c>
      <c r="O10" s="132">
        <v>114595.4548342304</v>
      </c>
      <c r="P10" s="132">
        <v>32022.079646004131</v>
      </c>
      <c r="Q10" s="132">
        <v>189.05233421532731</v>
      </c>
    </row>
    <row r="11" spans="1:17" ht="11.25" customHeight="1" x14ac:dyDescent="0.2">
      <c r="A11" s="138" t="s">
        <v>318</v>
      </c>
      <c r="B11" s="138"/>
      <c r="C11" s="130">
        <v>2141938.379516975</v>
      </c>
      <c r="D11" s="131">
        <v>805114.64674149244</v>
      </c>
      <c r="E11" s="131">
        <v>814862.08006344922</v>
      </c>
      <c r="F11" s="131">
        <v>63169.804937472509</v>
      </c>
      <c r="G11" s="131">
        <v>39753.615640614262</v>
      </c>
      <c r="H11" s="131">
        <v>366756.7258958139</v>
      </c>
      <c r="I11" s="131">
        <v>52001.472753638489</v>
      </c>
      <c r="J11" s="131">
        <v>280.03348457050811</v>
      </c>
      <c r="K11" s="132">
        <v>510288.44010940898</v>
      </c>
      <c r="L11" s="132">
        <v>1107466.2793986029</v>
      </c>
      <c r="M11" s="132">
        <v>108025.3876292799</v>
      </c>
      <c r="N11" s="132">
        <v>50822.149915612361</v>
      </c>
      <c r="O11" s="132">
        <v>332398.15001701482</v>
      </c>
      <c r="P11" s="132">
        <v>32641.764876858659</v>
      </c>
      <c r="Q11" s="132">
        <v>296.20757025493862</v>
      </c>
    </row>
    <row r="12" spans="1:17" s="27" customFormat="1" ht="11.25" customHeight="1" x14ac:dyDescent="0.2">
      <c r="A12" s="138" t="s">
        <v>319</v>
      </c>
      <c r="B12" s="138"/>
      <c r="C12" s="130">
        <v>1505994.6763341669</v>
      </c>
      <c r="D12" s="131">
        <v>436281.10529678862</v>
      </c>
      <c r="E12" s="131">
        <v>615506.57745433925</v>
      </c>
      <c r="F12" s="131">
        <v>46319.327672011321</v>
      </c>
      <c r="G12" s="131">
        <v>59815.444108478958</v>
      </c>
      <c r="H12" s="131">
        <v>296541.91340123909</v>
      </c>
      <c r="I12" s="131">
        <v>49901.239226805883</v>
      </c>
      <c r="J12" s="131">
        <v>1629.069174496803</v>
      </c>
      <c r="K12" s="132">
        <v>281305.29528204107</v>
      </c>
      <c r="L12" s="132">
        <v>749271.68064421532</v>
      </c>
      <c r="M12" s="132">
        <v>49279.580548888247</v>
      </c>
      <c r="N12" s="132">
        <v>66472.663444668942</v>
      </c>
      <c r="O12" s="132">
        <v>309693.58999874041</v>
      </c>
      <c r="P12" s="132">
        <v>49302.618672242432</v>
      </c>
      <c r="Q12" s="132">
        <v>669.24774336072869</v>
      </c>
    </row>
    <row r="13" spans="1:17" s="27" customFormat="1" ht="11.25" customHeight="1" x14ac:dyDescent="0.2">
      <c r="A13" s="27" t="s">
        <v>401</v>
      </c>
    </row>
    <row r="15" spans="1:17" ht="11.25" customHeight="1" x14ac:dyDescent="0.2">
      <c r="D15" s="54"/>
      <c r="E15" s="54"/>
      <c r="F15" s="54"/>
      <c r="G15" s="54"/>
      <c r="H15" s="54"/>
      <c r="I15" s="54"/>
      <c r="J15" s="54"/>
    </row>
    <row r="16" spans="1:17" ht="11.25" customHeight="1" x14ac:dyDescent="0.2">
      <c r="C16" s="43"/>
      <c r="D16" s="43"/>
      <c r="E16" s="43"/>
      <c r="F16" s="43"/>
      <c r="G16" s="43"/>
      <c r="H16" s="43"/>
      <c r="I16" s="43"/>
      <c r="J16" s="43"/>
    </row>
    <row r="19" spans="3:3" ht="11.25" customHeight="1" x14ac:dyDescent="0.2">
      <c r="C19" s="49" t="s">
        <v>359</v>
      </c>
    </row>
  </sheetData>
  <mergeCells count="22">
    <mergeCell ref="Q7:Q8"/>
    <mergeCell ref="J7:J8"/>
    <mergeCell ref="K7:K8"/>
    <mergeCell ref="L7:L8"/>
    <mergeCell ref="M7:M8"/>
    <mergeCell ref="N7:N8"/>
    <mergeCell ref="D6:J6"/>
    <mergeCell ref="K6:Q6"/>
    <mergeCell ref="A12:B12"/>
    <mergeCell ref="A9:B9"/>
    <mergeCell ref="A10:B10"/>
    <mergeCell ref="A11:B11"/>
    <mergeCell ref="A6:B8"/>
    <mergeCell ref="C6:C8"/>
    <mergeCell ref="D7:D8"/>
    <mergeCell ref="E7:E8"/>
    <mergeCell ref="F7:F8"/>
    <mergeCell ref="G7:G8"/>
    <mergeCell ref="H7:H8"/>
    <mergeCell ref="I7:I8"/>
    <mergeCell ref="O7:O8"/>
    <mergeCell ref="P7:P8"/>
  </mergeCells>
  <hyperlinks>
    <hyperlink ref="C19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97</vt:i4>
      </vt:variant>
      <vt:variant>
        <vt:lpstr>Rangos con nombre</vt:lpstr>
      </vt:variant>
      <vt:variant>
        <vt:i4>1</vt:i4>
      </vt:variant>
    </vt:vector>
  </HeadingPairs>
  <TitlesOfParts>
    <vt:vector size="98" baseType="lpstr">
      <vt:lpstr>Índice</vt:lpstr>
      <vt:lpstr>1</vt:lpstr>
      <vt:lpstr>2</vt:lpstr>
      <vt:lpstr>3</vt:lpstr>
      <vt:lpstr>4</vt:lpstr>
      <vt:lpstr>4.1</vt:lpstr>
      <vt:lpstr>4.2</vt:lpstr>
      <vt:lpstr>4.3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54.1</vt:lpstr>
      <vt:lpstr>54.2</vt:lpstr>
      <vt:lpstr>54.3</vt:lpstr>
      <vt:lpstr>54.4</vt:lpstr>
      <vt:lpstr>54.5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76.1</vt:lpstr>
      <vt:lpstr>76.2</vt:lpstr>
      <vt:lpstr>76.3</vt:lpstr>
      <vt:lpstr>76.4</vt:lpstr>
      <vt:lpstr>76.5</vt:lpstr>
      <vt:lpstr>77</vt:lpstr>
      <vt:lpstr>78</vt:lpstr>
      <vt:lpstr>79</vt:lpstr>
      <vt:lpstr>80.1</vt:lpstr>
      <vt:lpstr>80.2</vt:lpstr>
      <vt:lpstr>81</vt:lpstr>
      <vt:lpstr>82</vt:lpstr>
      <vt:lpstr>83</vt:lpstr>
      <vt:lpstr>84</vt:lpstr>
      <vt:lpstr>85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erendira.andrade</dc:creator>
  <cp:lastModifiedBy>INEGI</cp:lastModifiedBy>
  <cp:lastPrinted>2019-06-20T19:41:16Z</cp:lastPrinted>
  <dcterms:created xsi:type="dcterms:W3CDTF">2015-07-13T16:09:13Z</dcterms:created>
  <dcterms:modified xsi:type="dcterms:W3CDTF">2019-08-28T19:27:17Z</dcterms:modified>
</cp:coreProperties>
</file>